
<file path=[Content_Types].xml><?xml version="1.0" encoding="utf-8"?>
<Types xmlns="http://schemas.openxmlformats.org/package/2006/content-types"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png" ContentType="image/p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6340" yWindow="760" windowWidth="35160" windowHeight="18380" tabRatio="500" firstSheet="1" activeTab="6"/>
  </bookViews>
  <sheets>
    <sheet name="Balance Sheet5 Year Consolidate" sheetId="6" r:id="rId1"/>
    <sheet name="Income Stmt Year 1" sheetId="1" r:id="rId2"/>
    <sheet name="Income Stmt Year 2" sheetId="2" r:id="rId3"/>
    <sheet name="Income Stmt Year 3" sheetId="3" r:id="rId4"/>
    <sheet name="Income Stmt Year 4" sheetId="4" r:id="rId5"/>
    <sheet name="Income Stmt Year 5" sheetId="5" r:id="rId6"/>
    <sheet name="Retained Earnings" sheetId="8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8" l="1"/>
  <c r="G7" i="8"/>
  <c r="G18" i="8"/>
  <c r="F5" i="8"/>
  <c r="F7" i="8"/>
  <c r="F18" i="8"/>
  <c r="E5" i="8"/>
  <c r="E7" i="8"/>
  <c r="E18" i="8"/>
  <c r="D5" i="8"/>
  <c r="D7" i="8"/>
  <c r="D18" i="8"/>
  <c r="B5" i="8"/>
  <c r="B7" i="8"/>
  <c r="B18" i="8"/>
  <c r="H12" i="6"/>
  <c r="H14" i="6"/>
  <c r="F12" i="6"/>
  <c r="F14" i="6"/>
  <c r="E26" i="6"/>
  <c r="E12" i="6"/>
  <c r="E14" i="6"/>
  <c r="G12" i="6"/>
  <c r="G14" i="6"/>
  <c r="G27" i="6"/>
  <c r="F27" i="6"/>
  <c r="F26" i="6"/>
  <c r="C26" i="6"/>
  <c r="F20" i="6"/>
  <c r="F22" i="6"/>
  <c r="C20" i="6"/>
  <c r="C22" i="6"/>
  <c r="H20" i="6"/>
  <c r="G20" i="6"/>
  <c r="E20" i="6"/>
  <c r="C12" i="6"/>
  <c r="C14" i="6"/>
  <c r="B21" i="5"/>
  <c r="V5" i="5"/>
  <c r="T5" i="5"/>
  <c r="R5" i="5"/>
  <c r="P5" i="5"/>
  <c r="N5" i="5"/>
  <c r="L5" i="5"/>
  <c r="J5" i="5"/>
  <c r="H5" i="5"/>
  <c r="F5" i="5"/>
  <c r="D5" i="5"/>
  <c r="B5" i="5"/>
  <c r="D21" i="5"/>
  <c r="F21" i="5"/>
  <c r="H21" i="5"/>
  <c r="J21" i="5"/>
  <c r="L21" i="5"/>
  <c r="N21" i="5"/>
  <c r="P21" i="5"/>
  <c r="R21" i="5"/>
  <c r="T21" i="5"/>
  <c r="V21" i="5"/>
  <c r="X21" i="5"/>
  <c r="Z19" i="5"/>
  <c r="B6" i="5"/>
  <c r="B8" i="5"/>
  <c r="B9" i="5"/>
  <c r="B13" i="5"/>
  <c r="B14" i="5"/>
  <c r="B15" i="5"/>
  <c r="B16" i="5"/>
  <c r="B17" i="5"/>
  <c r="D6" i="5"/>
  <c r="D8" i="5"/>
  <c r="D9" i="5"/>
  <c r="D13" i="5"/>
  <c r="D14" i="5"/>
  <c r="D15" i="5"/>
  <c r="D16" i="5"/>
  <c r="D17" i="5"/>
  <c r="F6" i="5"/>
  <c r="F8" i="5"/>
  <c r="F9" i="5"/>
  <c r="F13" i="5"/>
  <c r="F14" i="5"/>
  <c r="F15" i="5"/>
  <c r="F16" i="5"/>
  <c r="F17" i="5"/>
  <c r="H6" i="5"/>
  <c r="H8" i="5"/>
  <c r="H9" i="5"/>
  <c r="H13" i="5"/>
  <c r="H14" i="5"/>
  <c r="H15" i="5"/>
  <c r="H16" i="5"/>
  <c r="H17" i="5"/>
  <c r="J6" i="5"/>
  <c r="J8" i="5"/>
  <c r="J9" i="5"/>
  <c r="J13" i="5"/>
  <c r="J14" i="5"/>
  <c r="J15" i="5"/>
  <c r="J16" i="5"/>
  <c r="J17" i="5"/>
  <c r="L6" i="5"/>
  <c r="L8" i="5"/>
  <c r="L9" i="5"/>
  <c r="L13" i="5"/>
  <c r="L14" i="5"/>
  <c r="L15" i="5"/>
  <c r="L16" i="5"/>
  <c r="L17" i="5"/>
  <c r="N6" i="5"/>
  <c r="N8" i="5"/>
  <c r="N9" i="5"/>
  <c r="N13" i="5"/>
  <c r="N14" i="5"/>
  <c r="N15" i="5"/>
  <c r="N16" i="5"/>
  <c r="N17" i="5"/>
  <c r="P6" i="5"/>
  <c r="P8" i="5"/>
  <c r="P9" i="5"/>
  <c r="P13" i="5"/>
  <c r="P14" i="5"/>
  <c r="P15" i="5"/>
  <c r="P16" i="5"/>
  <c r="P17" i="5"/>
  <c r="R6" i="5"/>
  <c r="R8" i="5"/>
  <c r="R9" i="5"/>
  <c r="R17" i="5"/>
  <c r="T6" i="5"/>
  <c r="T8" i="5"/>
  <c r="T9" i="5"/>
  <c r="T13" i="5"/>
  <c r="T14" i="5"/>
  <c r="T15" i="5"/>
  <c r="T16" i="5"/>
  <c r="T17" i="5"/>
  <c r="V6" i="5"/>
  <c r="V8" i="5"/>
  <c r="V9" i="5"/>
  <c r="V13" i="5"/>
  <c r="V14" i="5"/>
  <c r="V15" i="5"/>
  <c r="V16" i="5"/>
  <c r="V17" i="5"/>
  <c r="X5" i="5"/>
  <c r="X6" i="5"/>
  <c r="X8" i="5"/>
  <c r="X9" i="5"/>
  <c r="X13" i="5"/>
  <c r="X14" i="5"/>
  <c r="X15" i="5"/>
  <c r="X16" i="5"/>
  <c r="X17" i="5"/>
  <c r="Y17" i="5"/>
  <c r="R13" i="5"/>
  <c r="R14" i="5"/>
  <c r="R15" i="5"/>
  <c r="R16" i="5"/>
  <c r="Y16" i="5"/>
  <c r="Y15" i="5"/>
  <c r="Y14" i="5"/>
  <c r="Y13" i="5"/>
  <c r="B11" i="5"/>
  <c r="D11" i="5"/>
  <c r="F11" i="5"/>
  <c r="H11" i="5"/>
  <c r="J11" i="5"/>
  <c r="L11" i="5"/>
  <c r="N11" i="5"/>
  <c r="P11" i="5"/>
  <c r="R11" i="5"/>
  <c r="T11" i="5"/>
  <c r="V11" i="5"/>
  <c r="X11" i="5"/>
  <c r="Y11" i="5"/>
  <c r="Y9" i="5"/>
  <c r="Y8" i="5"/>
  <c r="Y3" i="5"/>
  <c r="Y7" i="5"/>
  <c r="X7" i="5"/>
  <c r="V7" i="5"/>
  <c r="T7" i="5"/>
  <c r="R7" i="5"/>
  <c r="P7" i="5"/>
  <c r="N7" i="5"/>
  <c r="L7" i="5"/>
  <c r="J7" i="5"/>
  <c r="H7" i="5"/>
  <c r="F7" i="5"/>
  <c r="D7" i="5"/>
  <c r="B7" i="5"/>
  <c r="Y6" i="5"/>
  <c r="Y5" i="5"/>
  <c r="Y4" i="5"/>
  <c r="X21" i="4"/>
  <c r="V21" i="4"/>
  <c r="T21" i="4"/>
  <c r="R21" i="4"/>
  <c r="P21" i="4"/>
  <c r="N21" i="4"/>
  <c r="L21" i="4"/>
  <c r="J21" i="4"/>
  <c r="H21" i="4"/>
  <c r="F21" i="4"/>
  <c r="D21" i="4"/>
  <c r="B21" i="4"/>
  <c r="B9" i="4"/>
  <c r="X5" i="4"/>
  <c r="V5" i="4"/>
  <c r="R5" i="4"/>
  <c r="P5" i="4"/>
  <c r="N5" i="4"/>
  <c r="F5" i="4"/>
  <c r="B5" i="4"/>
  <c r="D5" i="4"/>
  <c r="J5" i="4"/>
  <c r="L5" i="4"/>
  <c r="T5" i="4"/>
  <c r="Z19" i="4"/>
  <c r="B6" i="4"/>
  <c r="B8" i="4"/>
  <c r="B13" i="4"/>
  <c r="B14" i="4"/>
  <c r="B15" i="4"/>
  <c r="B16" i="4"/>
  <c r="B17" i="4"/>
  <c r="D6" i="4"/>
  <c r="D8" i="4"/>
  <c r="D9" i="4"/>
  <c r="D13" i="4"/>
  <c r="D14" i="4"/>
  <c r="D15" i="4"/>
  <c r="D16" i="4"/>
  <c r="D17" i="4"/>
  <c r="F6" i="4"/>
  <c r="F8" i="4"/>
  <c r="F9" i="4"/>
  <c r="F13" i="4"/>
  <c r="F14" i="4"/>
  <c r="F15" i="4"/>
  <c r="F16" i="4"/>
  <c r="F17" i="4"/>
  <c r="H5" i="4"/>
  <c r="H6" i="4"/>
  <c r="H8" i="4"/>
  <c r="H9" i="4"/>
  <c r="H13" i="4"/>
  <c r="H14" i="4"/>
  <c r="H15" i="4"/>
  <c r="H16" i="4"/>
  <c r="H17" i="4"/>
  <c r="J6" i="4"/>
  <c r="J8" i="4"/>
  <c r="J9" i="4"/>
  <c r="J13" i="4"/>
  <c r="J14" i="4"/>
  <c r="J15" i="4"/>
  <c r="J16" i="4"/>
  <c r="J17" i="4"/>
  <c r="L6" i="4"/>
  <c r="L8" i="4"/>
  <c r="L9" i="4"/>
  <c r="L13" i="4"/>
  <c r="L14" i="4"/>
  <c r="L15" i="4"/>
  <c r="L16" i="4"/>
  <c r="L17" i="4"/>
  <c r="N6" i="4"/>
  <c r="N8" i="4"/>
  <c r="N9" i="4"/>
  <c r="N13" i="4"/>
  <c r="N14" i="4"/>
  <c r="N15" i="4"/>
  <c r="N16" i="4"/>
  <c r="N17" i="4"/>
  <c r="P6" i="4"/>
  <c r="P8" i="4"/>
  <c r="P9" i="4"/>
  <c r="P13" i="4"/>
  <c r="P14" i="4"/>
  <c r="P15" i="4"/>
  <c r="P16" i="4"/>
  <c r="P17" i="4"/>
  <c r="R6" i="4"/>
  <c r="R8" i="4"/>
  <c r="R9" i="4"/>
  <c r="R17" i="4"/>
  <c r="T6" i="4"/>
  <c r="T8" i="4"/>
  <c r="T9" i="4"/>
  <c r="T13" i="4"/>
  <c r="T14" i="4"/>
  <c r="T15" i="4"/>
  <c r="T16" i="4"/>
  <c r="T17" i="4"/>
  <c r="V6" i="4"/>
  <c r="V8" i="4"/>
  <c r="V9" i="4"/>
  <c r="V13" i="4"/>
  <c r="V14" i="4"/>
  <c r="V15" i="4"/>
  <c r="V16" i="4"/>
  <c r="V17" i="4"/>
  <c r="X6" i="4"/>
  <c r="X8" i="4"/>
  <c r="X9" i="4"/>
  <c r="X13" i="4"/>
  <c r="X14" i="4"/>
  <c r="X15" i="4"/>
  <c r="X16" i="4"/>
  <c r="X17" i="4"/>
  <c r="Y17" i="4"/>
  <c r="R13" i="4"/>
  <c r="R14" i="4"/>
  <c r="R15" i="4"/>
  <c r="R16" i="4"/>
  <c r="Y16" i="4"/>
  <c r="Y15" i="4"/>
  <c r="Y14" i="4"/>
  <c r="Y13" i="4"/>
  <c r="B11" i="4"/>
  <c r="D11" i="4"/>
  <c r="F11" i="4"/>
  <c r="H11" i="4"/>
  <c r="J11" i="4"/>
  <c r="L11" i="4"/>
  <c r="N11" i="4"/>
  <c r="P11" i="4"/>
  <c r="R11" i="4"/>
  <c r="T11" i="4"/>
  <c r="V11" i="4"/>
  <c r="X11" i="4"/>
  <c r="Y11" i="4"/>
  <c r="Y9" i="4"/>
  <c r="Y8" i="4"/>
  <c r="Y3" i="4"/>
  <c r="Y7" i="4"/>
  <c r="X7" i="4"/>
  <c r="V7" i="4"/>
  <c r="T7" i="4"/>
  <c r="R7" i="4"/>
  <c r="P7" i="4"/>
  <c r="N7" i="4"/>
  <c r="L7" i="4"/>
  <c r="J7" i="4"/>
  <c r="H7" i="4"/>
  <c r="F7" i="4"/>
  <c r="D7" i="4"/>
  <c r="B7" i="4"/>
  <c r="Y6" i="4"/>
  <c r="Y5" i="4"/>
  <c r="Y4" i="4"/>
  <c r="H21" i="3"/>
  <c r="F21" i="3"/>
  <c r="D21" i="3"/>
  <c r="B21" i="3"/>
  <c r="B9" i="3"/>
  <c r="B5" i="3"/>
  <c r="B5" i="2"/>
  <c r="D5" i="2"/>
  <c r="F5" i="2"/>
  <c r="X5" i="3"/>
  <c r="V5" i="3"/>
  <c r="R5" i="3"/>
  <c r="P5" i="3"/>
  <c r="N5" i="3"/>
  <c r="D5" i="3"/>
  <c r="F5" i="3"/>
  <c r="J5" i="3"/>
  <c r="J21" i="3"/>
  <c r="L5" i="3"/>
  <c r="L21" i="3"/>
  <c r="N21" i="3"/>
  <c r="P21" i="3"/>
  <c r="R21" i="3"/>
  <c r="T5" i="3"/>
  <c r="T21" i="3"/>
  <c r="V21" i="3"/>
  <c r="X21" i="3"/>
  <c r="Z19" i="3"/>
  <c r="B6" i="3"/>
  <c r="B8" i="3"/>
  <c r="B13" i="3"/>
  <c r="B14" i="3"/>
  <c r="B15" i="3"/>
  <c r="B16" i="3"/>
  <c r="B17" i="3"/>
  <c r="D6" i="3"/>
  <c r="D8" i="3"/>
  <c r="D9" i="3"/>
  <c r="D13" i="3"/>
  <c r="D14" i="3"/>
  <c r="D15" i="3"/>
  <c r="D16" i="3"/>
  <c r="D17" i="3"/>
  <c r="F6" i="3"/>
  <c r="F8" i="3"/>
  <c r="F9" i="3"/>
  <c r="F13" i="3"/>
  <c r="F14" i="3"/>
  <c r="F15" i="3"/>
  <c r="F16" i="3"/>
  <c r="F17" i="3"/>
  <c r="H5" i="3"/>
  <c r="H6" i="3"/>
  <c r="H8" i="3"/>
  <c r="H9" i="3"/>
  <c r="H13" i="3"/>
  <c r="H14" i="3"/>
  <c r="H15" i="3"/>
  <c r="H16" i="3"/>
  <c r="H17" i="3"/>
  <c r="J6" i="3"/>
  <c r="J8" i="3"/>
  <c r="J9" i="3"/>
  <c r="J13" i="3"/>
  <c r="J14" i="3"/>
  <c r="J15" i="3"/>
  <c r="J16" i="3"/>
  <c r="J17" i="3"/>
  <c r="L6" i="3"/>
  <c r="L8" i="3"/>
  <c r="L9" i="3"/>
  <c r="L13" i="3"/>
  <c r="L14" i="3"/>
  <c r="L15" i="3"/>
  <c r="L16" i="3"/>
  <c r="L17" i="3"/>
  <c r="N6" i="3"/>
  <c r="N8" i="3"/>
  <c r="N9" i="3"/>
  <c r="N13" i="3"/>
  <c r="N14" i="3"/>
  <c r="N15" i="3"/>
  <c r="N16" i="3"/>
  <c r="N17" i="3"/>
  <c r="P6" i="3"/>
  <c r="P8" i="3"/>
  <c r="P9" i="3"/>
  <c r="P13" i="3"/>
  <c r="P14" i="3"/>
  <c r="P15" i="3"/>
  <c r="P16" i="3"/>
  <c r="P17" i="3"/>
  <c r="R6" i="3"/>
  <c r="R8" i="3"/>
  <c r="R9" i="3"/>
  <c r="R17" i="3"/>
  <c r="T6" i="3"/>
  <c r="T8" i="3"/>
  <c r="T9" i="3"/>
  <c r="T13" i="3"/>
  <c r="T14" i="3"/>
  <c r="T15" i="3"/>
  <c r="T16" i="3"/>
  <c r="T17" i="3"/>
  <c r="V6" i="3"/>
  <c r="V8" i="3"/>
  <c r="V9" i="3"/>
  <c r="V13" i="3"/>
  <c r="V14" i="3"/>
  <c r="V15" i="3"/>
  <c r="V16" i="3"/>
  <c r="V17" i="3"/>
  <c r="X6" i="3"/>
  <c r="X8" i="3"/>
  <c r="X9" i="3"/>
  <c r="X13" i="3"/>
  <c r="X14" i="3"/>
  <c r="X15" i="3"/>
  <c r="X16" i="3"/>
  <c r="X17" i="3"/>
  <c r="Y17" i="3"/>
  <c r="R13" i="3"/>
  <c r="R14" i="3"/>
  <c r="R15" i="3"/>
  <c r="R16" i="3"/>
  <c r="Y16" i="3"/>
  <c r="Y15" i="3"/>
  <c r="Y14" i="3"/>
  <c r="Y13" i="3"/>
  <c r="B11" i="3"/>
  <c r="D11" i="3"/>
  <c r="F11" i="3"/>
  <c r="H11" i="3"/>
  <c r="J11" i="3"/>
  <c r="L11" i="3"/>
  <c r="N11" i="3"/>
  <c r="P11" i="3"/>
  <c r="R11" i="3"/>
  <c r="T11" i="3"/>
  <c r="V11" i="3"/>
  <c r="X11" i="3"/>
  <c r="Y11" i="3"/>
  <c r="Y9" i="3"/>
  <c r="Y8" i="3"/>
  <c r="Y3" i="3"/>
  <c r="Y7" i="3"/>
  <c r="X7" i="3"/>
  <c r="V7" i="3"/>
  <c r="T7" i="3"/>
  <c r="R7" i="3"/>
  <c r="P7" i="3"/>
  <c r="N7" i="3"/>
  <c r="L7" i="3"/>
  <c r="J7" i="3"/>
  <c r="H7" i="3"/>
  <c r="F7" i="3"/>
  <c r="D7" i="3"/>
  <c r="B7" i="3"/>
  <c r="Y6" i="3"/>
  <c r="Y5" i="3"/>
  <c r="Y4" i="3"/>
  <c r="D21" i="2"/>
  <c r="F21" i="2"/>
  <c r="H21" i="2"/>
  <c r="J21" i="2"/>
  <c r="L21" i="2"/>
  <c r="N21" i="2"/>
  <c r="P21" i="2"/>
  <c r="R21" i="2"/>
  <c r="T21" i="2"/>
  <c r="V21" i="2"/>
  <c r="X21" i="2"/>
  <c r="X9" i="2"/>
  <c r="X17" i="2"/>
  <c r="V9" i="2"/>
  <c r="V17" i="2"/>
  <c r="T9" i="2"/>
  <c r="T17" i="2"/>
  <c r="R9" i="2"/>
  <c r="R17" i="2"/>
  <c r="P9" i="2"/>
  <c r="P17" i="2"/>
  <c r="N9" i="2"/>
  <c r="N17" i="2"/>
  <c r="L9" i="2"/>
  <c r="L17" i="2"/>
  <c r="J9" i="2"/>
  <c r="J17" i="2"/>
  <c r="H9" i="2"/>
  <c r="H17" i="2"/>
  <c r="F9" i="2"/>
  <c r="F6" i="2"/>
  <c r="F8" i="2"/>
  <c r="F13" i="2"/>
  <c r="F14" i="2"/>
  <c r="F15" i="2"/>
  <c r="F16" i="2"/>
  <c r="F17" i="2"/>
  <c r="D9" i="2"/>
  <c r="D6" i="2"/>
  <c r="D8" i="2"/>
  <c r="D13" i="2"/>
  <c r="D14" i="2"/>
  <c r="D15" i="2"/>
  <c r="D16" i="2"/>
  <c r="D17" i="2"/>
  <c r="B6" i="2"/>
  <c r="B8" i="2"/>
  <c r="B13" i="2"/>
  <c r="B14" i="2"/>
  <c r="B15" i="2"/>
  <c r="B16" i="2"/>
  <c r="B17" i="2"/>
  <c r="X17" i="1"/>
  <c r="V17" i="1"/>
  <c r="T17" i="1"/>
  <c r="R17" i="1"/>
  <c r="P17" i="1"/>
  <c r="N17" i="1"/>
  <c r="L17" i="1"/>
  <c r="J17" i="1"/>
  <c r="H17" i="1"/>
  <c r="F17" i="1"/>
  <c r="D17" i="1"/>
  <c r="B17" i="1"/>
  <c r="X15" i="1"/>
  <c r="V15" i="1"/>
  <c r="T15" i="1"/>
  <c r="R15" i="1"/>
  <c r="P15" i="1"/>
  <c r="N15" i="1"/>
  <c r="L15" i="1"/>
  <c r="J15" i="1"/>
  <c r="H15" i="1"/>
  <c r="X14" i="1"/>
  <c r="V14" i="1"/>
  <c r="T14" i="1"/>
  <c r="R14" i="1"/>
  <c r="P14" i="1"/>
  <c r="N14" i="1"/>
  <c r="X9" i="1"/>
  <c r="V9" i="1"/>
  <c r="T9" i="1"/>
  <c r="R9" i="1"/>
  <c r="P9" i="1"/>
  <c r="N9" i="1"/>
  <c r="L9" i="1"/>
  <c r="J9" i="1"/>
  <c r="H9" i="1"/>
  <c r="F9" i="1"/>
  <c r="D9" i="1"/>
  <c r="D21" i="1"/>
  <c r="B9" i="2"/>
  <c r="L5" i="2"/>
  <c r="H21" i="1"/>
  <c r="F21" i="1"/>
  <c r="X5" i="2"/>
  <c r="V5" i="2"/>
  <c r="R5" i="2"/>
  <c r="P5" i="2"/>
  <c r="N5" i="2"/>
  <c r="J5" i="2"/>
  <c r="T5" i="2"/>
  <c r="Z19" i="2"/>
  <c r="H5" i="2"/>
  <c r="H6" i="2"/>
  <c r="H13" i="2"/>
  <c r="H14" i="2"/>
  <c r="H15" i="2"/>
  <c r="H16" i="2"/>
  <c r="J6" i="2"/>
  <c r="J13" i="2"/>
  <c r="J14" i="2"/>
  <c r="J15" i="2"/>
  <c r="J16" i="2"/>
  <c r="L6" i="2"/>
  <c r="L13" i="2"/>
  <c r="L14" i="2"/>
  <c r="L15" i="2"/>
  <c r="L16" i="2"/>
  <c r="N6" i="2"/>
  <c r="N13" i="2"/>
  <c r="N14" i="2"/>
  <c r="N15" i="2"/>
  <c r="N16" i="2"/>
  <c r="P6" i="2"/>
  <c r="P13" i="2"/>
  <c r="P14" i="2"/>
  <c r="P15" i="2"/>
  <c r="P16" i="2"/>
  <c r="R6" i="2"/>
  <c r="R13" i="2"/>
  <c r="R14" i="2"/>
  <c r="R15" i="2"/>
  <c r="R16" i="2"/>
  <c r="T6" i="2"/>
  <c r="T13" i="2"/>
  <c r="T14" i="2"/>
  <c r="T15" i="2"/>
  <c r="T16" i="2"/>
  <c r="V6" i="2"/>
  <c r="V13" i="2"/>
  <c r="V14" i="2"/>
  <c r="V15" i="2"/>
  <c r="V16" i="2"/>
  <c r="X6" i="2"/>
  <c r="X13" i="2"/>
  <c r="X14" i="2"/>
  <c r="X15" i="2"/>
  <c r="X16" i="2"/>
  <c r="Y17" i="2"/>
  <c r="Y16" i="2"/>
  <c r="Y15" i="2"/>
  <c r="Y14" i="2"/>
  <c r="Y13" i="2"/>
  <c r="B11" i="2"/>
  <c r="D11" i="2"/>
  <c r="F11" i="2"/>
  <c r="H8" i="2"/>
  <c r="H11" i="2"/>
  <c r="J8" i="2"/>
  <c r="J11" i="2"/>
  <c r="L8" i="2"/>
  <c r="L11" i="2"/>
  <c r="N8" i="2"/>
  <c r="N11" i="2"/>
  <c r="P8" i="2"/>
  <c r="P11" i="2"/>
  <c r="R8" i="2"/>
  <c r="R11" i="2"/>
  <c r="T8" i="2"/>
  <c r="T11" i="2"/>
  <c r="V8" i="2"/>
  <c r="V11" i="2"/>
  <c r="X8" i="2"/>
  <c r="X11" i="2"/>
  <c r="Y11" i="2"/>
  <c r="Y9" i="2"/>
  <c r="Y8" i="2"/>
  <c r="Y3" i="2"/>
  <c r="Y7" i="2"/>
  <c r="X7" i="2"/>
  <c r="V7" i="2"/>
  <c r="T7" i="2"/>
  <c r="R7" i="2"/>
  <c r="P7" i="2"/>
  <c r="N7" i="2"/>
  <c r="L7" i="2"/>
  <c r="J7" i="2"/>
  <c r="H7" i="2"/>
  <c r="F7" i="2"/>
  <c r="D7" i="2"/>
  <c r="B7" i="2"/>
  <c r="Y6" i="2"/>
  <c r="Y5" i="2"/>
  <c r="Y4" i="2"/>
  <c r="B5" i="1"/>
  <c r="B6" i="1"/>
  <c r="B13" i="1"/>
  <c r="B14" i="1"/>
  <c r="B15" i="1"/>
  <c r="B16" i="1"/>
  <c r="D5" i="1"/>
  <c r="D6" i="1"/>
  <c r="D13" i="1"/>
  <c r="D14" i="1"/>
  <c r="D15" i="1"/>
  <c r="D16" i="1"/>
  <c r="F5" i="1"/>
  <c r="F6" i="1"/>
  <c r="F13" i="1"/>
  <c r="F14" i="1"/>
  <c r="F15" i="1"/>
  <c r="F16" i="1"/>
  <c r="H5" i="1"/>
  <c r="H6" i="1"/>
  <c r="H13" i="1"/>
  <c r="H14" i="1"/>
  <c r="H16" i="1"/>
  <c r="J5" i="1"/>
  <c r="J6" i="1"/>
  <c r="J13" i="1"/>
  <c r="J14" i="1"/>
  <c r="J16" i="1"/>
  <c r="L5" i="1"/>
  <c r="L6" i="1"/>
  <c r="L13" i="1"/>
  <c r="L14" i="1"/>
  <c r="L16" i="1"/>
  <c r="N5" i="1"/>
  <c r="N6" i="1"/>
  <c r="N13" i="1"/>
  <c r="N16" i="1"/>
  <c r="P5" i="1"/>
  <c r="P6" i="1"/>
  <c r="P13" i="1"/>
  <c r="P16" i="1"/>
  <c r="R5" i="1"/>
  <c r="R6" i="1"/>
  <c r="R13" i="1"/>
  <c r="R16" i="1"/>
  <c r="T5" i="1"/>
  <c r="T6" i="1"/>
  <c r="T13" i="1"/>
  <c r="T16" i="1"/>
  <c r="V5" i="1"/>
  <c r="V6" i="1"/>
  <c r="V13" i="1"/>
  <c r="V16" i="1"/>
  <c r="X5" i="1"/>
  <c r="X6" i="1"/>
  <c r="X13" i="1"/>
  <c r="X16" i="1"/>
  <c r="Y17" i="1"/>
  <c r="X8" i="1"/>
  <c r="V8" i="1"/>
  <c r="T8" i="1"/>
  <c r="R8" i="1"/>
  <c r="P8" i="1"/>
  <c r="N8" i="1"/>
  <c r="L8" i="1"/>
  <c r="J8" i="1"/>
  <c r="H8" i="1"/>
  <c r="F8" i="1"/>
  <c r="D8" i="1"/>
  <c r="J21" i="1"/>
  <c r="L21" i="1"/>
  <c r="N21" i="1"/>
  <c r="P21" i="1"/>
  <c r="R21" i="1"/>
  <c r="T21" i="1"/>
  <c r="V21" i="1"/>
  <c r="X21" i="1"/>
  <c r="F11" i="1"/>
  <c r="H11" i="1"/>
  <c r="J11" i="1"/>
  <c r="L11" i="1"/>
  <c r="N11" i="1"/>
  <c r="P11" i="1"/>
  <c r="R11" i="1"/>
  <c r="T11" i="1"/>
  <c r="V11" i="1"/>
  <c r="Y3" i="1"/>
  <c r="B8" i="1"/>
  <c r="B9" i="1"/>
  <c r="B11" i="1"/>
  <c r="D11" i="1"/>
  <c r="Y16" i="1"/>
  <c r="X11" i="1"/>
  <c r="Z19" i="1"/>
  <c r="Y14" i="1"/>
  <c r="Y13" i="1"/>
  <c r="Y6" i="1"/>
  <c r="Y9" i="1"/>
  <c r="Y11" i="1"/>
  <c r="Y8" i="1"/>
  <c r="Y5" i="1"/>
  <c r="Y7" i="1"/>
  <c r="X7" i="1"/>
  <c r="V7" i="1"/>
  <c r="T7" i="1"/>
  <c r="R7" i="1"/>
  <c r="P7" i="1"/>
  <c r="N7" i="1"/>
  <c r="L7" i="1"/>
  <c r="J7" i="1"/>
  <c r="H7" i="1"/>
  <c r="F7" i="1"/>
  <c r="D7" i="1"/>
  <c r="B7" i="1"/>
  <c r="Y4" i="1"/>
  <c r="Y15" i="1"/>
</calcChain>
</file>

<file path=xl/sharedStrings.xml><?xml version="1.0" encoding="utf-8"?>
<sst xmlns="http://schemas.openxmlformats.org/spreadsheetml/2006/main" count="311" uniqueCount="70">
  <si>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</si>
  <si>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</si>
  <si>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</si>
  <si>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</si>
  <si>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</si>
  <si>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</si>
  <si>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</si>
  <si>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</si>
  <si>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</si>
  <si>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</si>
  <si>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</si>
  <si>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</si>
  <si>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Test Market</t>
  </si>
  <si>
    <t xml:space="preserve"> </t>
  </si>
  <si>
    <t>Total Orders- Media</t>
  </si>
  <si>
    <t>Gross Rev From Media</t>
  </si>
  <si>
    <t xml:space="preserve">MER (Media Efficiency Ratio x-cont.) </t>
  </si>
  <si>
    <t xml:space="preserve">Continuity Potential </t>
  </si>
  <si>
    <t xml:space="preserve">TOTAL REV  (Gross) Combined </t>
  </si>
  <si>
    <t>CC PRCOESSING  MEDICARE PROC</t>
  </si>
  <si>
    <t>CALL CENTER</t>
  </si>
  <si>
    <t xml:space="preserve">RETURNS AND ALLOWANCES </t>
  </si>
  <si>
    <t>Total Call To Action-Digital Media</t>
  </si>
  <si>
    <t xml:space="preserve">Gross profit - MedPlan </t>
  </si>
  <si>
    <t>Novus MedPlan 5 yr Projections Year 1</t>
  </si>
  <si>
    <t>Novus MedPlan 5 yr Projections Year 2</t>
  </si>
  <si>
    <t>Novus MedPlan 5 yr Projections Year 3</t>
  </si>
  <si>
    <t>Member Base</t>
  </si>
  <si>
    <t>Novus MedPlan 5 yr Projections Year 4</t>
  </si>
  <si>
    <t>MEDIA EXPENDITURE</t>
  </si>
  <si>
    <t>Novus MedPlan 5 yr Projections Year 5</t>
  </si>
  <si>
    <t>Total Expenses</t>
  </si>
  <si>
    <t>EBITDA</t>
  </si>
  <si>
    <t>-</t>
  </si>
  <si>
    <t>Year 1</t>
  </si>
  <si>
    <t>Year 2</t>
  </si>
  <si>
    <t>Year 3</t>
  </si>
  <si>
    <t>Year 4</t>
  </si>
  <si>
    <t>Year 5</t>
  </si>
  <si>
    <t>ASSETS</t>
  </si>
  <si>
    <t>Cash and cash equivalents</t>
  </si>
  <si>
    <t>Investments</t>
  </si>
  <si>
    <t>Total current assets</t>
  </si>
  <si>
    <t>Software Development</t>
  </si>
  <si>
    <t>TOTAL ASSETS</t>
  </si>
  <si>
    <t>LIABILITIES AND EQUITY</t>
  </si>
  <si>
    <t>Current liabilities:</t>
  </si>
  <si>
    <t>Note Due to Related Party</t>
  </si>
  <si>
    <t>Due to related parties</t>
  </si>
  <si>
    <t>Total current liabilities</t>
  </si>
  <si>
    <t>Total liabilities</t>
  </si>
  <si>
    <t>Additional paid-in capital</t>
  </si>
  <si>
    <t>Accumulated Deficit</t>
  </si>
  <si>
    <t>Total Equity</t>
  </si>
  <si>
    <t>Total Liabilities and Equity</t>
  </si>
  <si>
    <t>CASH FLOWS FROM OPERATING ACTIVITIES</t>
  </si>
  <si>
    <t>Net income (loss)</t>
  </si>
  <si>
    <t>Adjustments to reconcile net income (loss) to net cash used in operating activities:</t>
  </si>
  <si>
    <t>Stock-based compensation</t>
  </si>
  <si>
    <t>NET CASH USED IN OPERATIONS</t>
  </si>
  <si>
    <t>NET CHANGE IN CASH AND CASH EQUIVALENTS</t>
  </si>
  <si>
    <t>CASH AND CASH EQUIVALENTS AT BEGINNING OF PERIOD</t>
  </si>
  <si>
    <t>CASH AND CASH EQUIVALENTS AT END OF PERIOD</t>
  </si>
  <si>
    <t>SUPPLEMENTAL CASH FLOW INFORMATION</t>
  </si>
  <si>
    <t>NONCASH FINANCING ACTIVITIES</t>
  </si>
  <si>
    <t>Conversion of accrued expenses to common stock</t>
  </si>
  <si>
    <t>Conversion of payable to related party to common stock</t>
  </si>
  <si>
    <t xml:space="preserve">Year 1 </t>
  </si>
  <si>
    <t>Novus MedPlan, Inc.</t>
  </si>
  <si>
    <t>5 Year Projected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</si>
</sst>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</numFmts>
  <fonts count="19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0"/>
      <name val="Arial"/>
    </font>
    <font>
      <sz val="11"/>
      <color theme="1"/>
      <name val="Arial"/>
    </font>
    <font>
      <b/>
      <sz val="11"/>
      <color theme="1"/>
      <name val="Arial"/>
    </font>
    <font>
      <sz val="11"/>
      <color rgb="FF000000"/>
      <name val="Arial"/>
    </font>
    <font>
      <b/>
      <u/>
      <sz val="12"/>
      <color theme="1"/>
      <name val="Calibri"/>
      <scheme val="minor"/>
    </font>
    <font>
      <b/>
      <u/>
      <sz val="11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6F9B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B6F9B1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ck">
        <color auto="1"/>
      </bottom>
      <diagonal/>
    </border>
  </borders>
  <cellStyleXfs count="60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50">
    <xf numFmtId="0" fontId="0" fillId="0" borderId="0" xfId="0"/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5" fontId="2" fillId="4" borderId="2" xfId="1" applyNumberFormat="1" applyFont="1" applyFill="1" applyBorder="1"/>
    <xf numFmtId="5" fontId="2" fillId="4" borderId="3" xfId="1" applyNumberFormat="1" applyFont="1" applyFill="1" applyBorder="1"/>
    <xf numFmtId="5" fontId="2" fillId="4" borderId="4" xfId="1" applyNumberFormat="1" applyFont="1" applyFill="1" applyBorder="1"/>
    <xf numFmtId="164" fontId="4" fillId="0" borderId="0" xfId="1" applyNumberFormat="1" applyFont="1"/>
    <xf numFmtId="0" fontId="4" fillId="0" borderId="0" xfId="0" applyNumberFormat="1" applyFont="1" applyBorder="1" applyAlignment="1">
      <alignment horizontal="right"/>
    </xf>
    <xf numFmtId="3" fontId="4" fillId="0" borderId="0" xfId="1" applyNumberFormat="1" applyFont="1" applyFill="1" applyBorder="1"/>
    <xf numFmtId="3" fontId="2" fillId="0" borderId="5" xfId="1" applyNumberFormat="1" applyFont="1" applyBorder="1"/>
    <xf numFmtId="0" fontId="4" fillId="0" borderId="0" xfId="1" applyNumberFormat="1" applyFont="1"/>
    <xf numFmtId="0" fontId="5" fillId="0" borderId="0" xfId="0" applyNumberFormat="1" applyFont="1"/>
    <xf numFmtId="165" fontId="4" fillId="0" borderId="0" xfId="0" applyNumberFormat="1" applyFont="1" applyBorder="1" applyAlignment="1">
      <alignment horizontal="right"/>
    </xf>
    <xf numFmtId="165" fontId="4" fillId="0" borderId="0" xfId="1" applyNumberFormat="1" applyFont="1" applyBorder="1"/>
    <xf numFmtId="165" fontId="4" fillId="0" borderId="0" xfId="1" applyNumberFormat="1" applyFont="1" applyFill="1" applyBorder="1"/>
    <xf numFmtId="165" fontId="2" fillId="0" borderId="5" xfId="1" applyNumberFormat="1" applyFont="1" applyBorder="1"/>
    <xf numFmtId="165" fontId="5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2" fontId="4" fillId="0" borderId="0" xfId="1" applyNumberFormat="1" applyFont="1" applyBorder="1"/>
    <xf numFmtId="2" fontId="4" fillId="0" borderId="0" xfId="1" applyNumberFormat="1" applyFont="1" applyFill="1" applyBorder="1"/>
    <xf numFmtId="2" fontId="4" fillId="0" borderId="0" xfId="1" applyNumberFormat="1" applyFont="1"/>
    <xf numFmtId="2" fontId="5" fillId="0" borderId="0" xfId="0" applyNumberFormat="1" applyFont="1"/>
    <xf numFmtId="3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 wrapText="1"/>
    </xf>
    <xf numFmtId="165" fontId="4" fillId="0" borderId="0" xfId="1" applyNumberFormat="1" applyFont="1"/>
    <xf numFmtId="165" fontId="4" fillId="0" borderId="0" xfId="1" applyNumberFormat="1" applyFont="1" applyFill="1"/>
    <xf numFmtId="0" fontId="5" fillId="0" borderId="0" xfId="0" applyFont="1" applyAlignment="1">
      <alignment horizontal="right"/>
    </xf>
    <xf numFmtId="165" fontId="5" fillId="0" borderId="0" xfId="0" applyNumberFormat="1" applyFont="1"/>
    <xf numFmtId="165" fontId="5" fillId="0" borderId="0" xfId="0" applyNumberFormat="1" applyFont="1" applyFill="1"/>
    <xf numFmtId="165" fontId="3" fillId="0" borderId="5" xfId="0" applyNumberFormat="1" applyFont="1" applyBorder="1"/>
    <xf numFmtId="0" fontId="5" fillId="0" borderId="0" xfId="0" applyFont="1" applyFill="1"/>
    <xf numFmtId="164" fontId="4" fillId="3" borderId="0" xfId="1" applyNumberFormat="1" applyFont="1" applyFill="1"/>
    <xf numFmtId="165" fontId="5" fillId="5" borderId="6" xfId="1" applyNumberFormat="1" applyFont="1" applyFill="1" applyBorder="1"/>
    <xf numFmtId="165" fontId="5" fillId="0" borderId="7" xfId="1" applyNumberFormat="1" applyFont="1" applyFill="1" applyBorder="1"/>
    <xf numFmtId="165" fontId="5" fillId="0" borderId="7" xfId="1" applyNumberFormat="1" applyFont="1" applyBorder="1"/>
    <xf numFmtId="165" fontId="3" fillId="5" borderId="5" xfId="1" applyNumberFormat="1" applyFont="1" applyFill="1" applyBorder="1"/>
    <xf numFmtId="0" fontId="5" fillId="3" borderId="0" xfId="0" applyFont="1" applyFill="1"/>
    <xf numFmtId="164" fontId="5" fillId="0" borderId="0" xfId="1" applyNumberFormat="1" applyFont="1" applyBorder="1"/>
    <xf numFmtId="3" fontId="5" fillId="0" borderId="0" xfId="0" applyNumberFormat="1" applyFont="1" applyBorder="1" applyAlignment="1">
      <alignment horizontal="right"/>
    </xf>
    <xf numFmtId="165" fontId="5" fillId="0" borderId="0" xfId="1" applyNumberFormat="1" applyFont="1" applyBorder="1"/>
    <xf numFmtId="165" fontId="5" fillId="0" borderId="0" xfId="1" applyNumberFormat="1" applyFont="1" applyFill="1" applyBorder="1"/>
    <xf numFmtId="165" fontId="3" fillId="0" borderId="5" xfId="1" applyNumberFormat="1" applyFont="1" applyBorder="1"/>
    <xf numFmtId="165" fontId="5" fillId="0" borderId="0" xfId="1" applyNumberFormat="1" applyFont="1"/>
    <xf numFmtId="165" fontId="5" fillId="0" borderId="0" xfId="1" applyNumberFormat="1" applyFont="1" applyFill="1"/>
    <xf numFmtId="0" fontId="3" fillId="0" borderId="0" xfId="0" applyFont="1" applyAlignment="1">
      <alignment horizontal="right"/>
    </xf>
    <xf numFmtId="165" fontId="3" fillId="0" borderId="0" xfId="1" applyNumberFormat="1" applyFont="1" applyBorder="1"/>
    <xf numFmtId="165" fontId="3" fillId="0" borderId="0" xfId="1" applyNumberFormat="1" applyFont="1" applyFill="1" applyBorder="1"/>
    <xf numFmtId="164" fontId="5" fillId="0" borderId="0" xfId="1" applyNumberFormat="1" applyFont="1"/>
    <xf numFmtId="0" fontId="5" fillId="0" borderId="5" xfId="0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3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/>
    <xf numFmtId="3" fontId="5" fillId="0" borderId="0" xfId="0" applyNumberFormat="1" applyFont="1"/>
    <xf numFmtId="44" fontId="9" fillId="0" borderId="0" xfId="1" applyNumberFormat="1" applyFont="1" applyAlignment="1">
      <alignment horizontal="left" indent="1"/>
    </xf>
    <xf numFmtId="44" fontId="5" fillId="0" borderId="0" xfId="1" applyNumberFormat="1" applyFont="1" applyFill="1" applyAlignment="1">
      <alignment horizontal="left" indent="1"/>
    </xf>
    <xf numFmtId="164" fontId="5" fillId="0" borderId="0" xfId="0" applyNumberFormat="1" applyFont="1"/>
    <xf numFmtId="0" fontId="10" fillId="0" borderId="0" xfId="0" applyFont="1"/>
    <xf numFmtId="2" fontId="10" fillId="0" borderId="0" xfId="0" applyNumberFormat="1" applyFont="1"/>
    <xf numFmtId="6" fontId="5" fillId="0" borderId="0" xfId="0" applyNumberFormat="1" applyFont="1"/>
    <xf numFmtId="0" fontId="9" fillId="0" borderId="0" xfId="0" applyFont="1"/>
    <xf numFmtId="9" fontId="9" fillId="0" borderId="0" xfId="0" applyNumberFormat="1" applyFont="1"/>
    <xf numFmtId="9" fontId="5" fillId="0" borderId="0" xfId="0" applyNumberFormat="1" applyFont="1" applyFill="1"/>
    <xf numFmtId="10" fontId="5" fillId="0" borderId="0" xfId="0" applyNumberFormat="1" applyFont="1"/>
    <xf numFmtId="10" fontId="5" fillId="0" borderId="0" xfId="0" applyNumberFormat="1" applyFont="1" applyFill="1"/>
    <xf numFmtId="44" fontId="5" fillId="0" borderId="0" xfId="1" applyNumberFormat="1" applyFont="1"/>
    <xf numFmtId="44" fontId="5" fillId="0" borderId="0" xfId="1" applyNumberFormat="1" applyFont="1" applyFill="1"/>
    <xf numFmtId="9" fontId="5" fillId="0" borderId="0" xfId="0" applyNumberFormat="1" applyFont="1"/>
    <xf numFmtId="0" fontId="7" fillId="0" borderId="0" xfId="0" applyFont="1" applyFill="1"/>
    <xf numFmtId="9" fontId="7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5" fillId="6" borderId="0" xfId="0" applyFont="1" applyFill="1"/>
    <xf numFmtId="0" fontId="2" fillId="4" borderId="1" xfId="0" applyFont="1" applyFill="1" applyBorder="1" applyAlignment="1">
      <alignment horizontal="center"/>
    </xf>
    <xf numFmtId="164" fontId="5" fillId="6" borderId="0" xfId="1" applyNumberFormat="1" applyFont="1" applyFill="1" applyBorder="1"/>
    <xf numFmtId="164" fontId="3" fillId="6" borderId="5" xfId="1" applyNumberFormat="1" applyFont="1" applyFill="1" applyBorder="1"/>
    <xf numFmtId="0" fontId="3" fillId="0" borderId="0" xfId="0" applyFont="1" applyBorder="1" applyAlignment="1">
      <alignment horizontal="center"/>
    </xf>
    <xf numFmtId="166" fontId="2" fillId="0" borderId="5" xfId="1" applyNumberFormat="1" applyFont="1" applyBorder="1"/>
    <xf numFmtId="165" fontId="13" fillId="0" borderId="5" xfId="1" applyNumberFormat="1" applyFont="1" applyBorder="1"/>
    <xf numFmtId="0" fontId="13" fillId="0" borderId="0" xfId="0" applyFont="1" applyAlignment="1">
      <alignment horizontal="right"/>
    </xf>
    <xf numFmtId="165" fontId="13" fillId="0" borderId="0" xfId="1" applyNumberFormat="1" applyFont="1" applyBorder="1"/>
    <xf numFmtId="165" fontId="13" fillId="0" borderId="0" xfId="1" applyNumberFormat="1" applyFont="1" applyFill="1" applyBorder="1"/>
    <xf numFmtId="164" fontId="13" fillId="0" borderId="0" xfId="1" applyNumberFormat="1" applyFont="1"/>
    <xf numFmtId="0" fontId="13" fillId="0" borderId="0" xfId="0" applyFont="1"/>
    <xf numFmtId="3" fontId="5" fillId="0" borderId="0" xfId="0" applyNumberFormat="1" applyFont="1" applyFill="1"/>
    <xf numFmtId="3" fontId="5" fillId="0" borderId="6" xfId="1" applyNumberFormat="1" applyFont="1" applyFill="1" applyBorder="1"/>
    <xf numFmtId="3" fontId="5" fillId="0" borderId="0" xfId="1" applyNumberFormat="1" applyFont="1" applyFill="1" applyBorder="1"/>
    <xf numFmtId="0" fontId="14" fillId="0" borderId="0" xfId="0" applyFont="1" applyAlignment="1">
      <alignment vertical="center" wrapText="1"/>
    </xf>
    <xf numFmtId="0" fontId="14" fillId="0" borderId="0" xfId="0" applyFont="1"/>
    <xf numFmtId="0" fontId="14" fillId="7" borderId="0" xfId="0" applyFont="1" applyFill="1" applyAlignment="1">
      <alignment vertical="center" wrapText="1"/>
    </xf>
    <xf numFmtId="3" fontId="14" fillId="7" borderId="0" xfId="0" applyNumberFormat="1" applyFont="1" applyFill="1" applyAlignment="1">
      <alignment horizontal="center" vertical="center" wrapText="1"/>
    </xf>
    <xf numFmtId="3" fontId="14" fillId="8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/>
    </xf>
    <xf numFmtId="0" fontId="14" fillId="7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3" fontId="14" fillId="7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horizontal="left" vertical="center" indent="15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 indent="1"/>
    </xf>
    <xf numFmtId="6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 vertical="center" wrapText="1"/>
    </xf>
    <xf numFmtId="0" fontId="14" fillId="7" borderId="0" xfId="0" applyFont="1" applyFill="1" applyAlignment="1">
      <alignment horizontal="left" vertical="center" wrapText="1" indent="1"/>
    </xf>
    <xf numFmtId="3" fontId="14" fillId="7" borderId="8" xfId="0" applyNumberFormat="1" applyFont="1" applyFill="1" applyBorder="1" applyAlignment="1">
      <alignment horizontal="center" vertical="center" wrapText="1"/>
    </xf>
    <xf numFmtId="3" fontId="16" fillId="9" borderId="0" xfId="0" applyNumberFormat="1" applyFont="1" applyFill="1" applyAlignment="1">
      <alignment horizontal="center"/>
    </xf>
    <xf numFmtId="6" fontId="14" fillId="0" borderId="7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 indent="6"/>
    </xf>
    <xf numFmtId="0" fontId="16" fillId="9" borderId="0" xfId="0" applyFont="1" applyFill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8" xfId="0" applyNumberFormat="1" applyFont="1" applyBorder="1" applyAlignment="1">
      <alignment horizontal="center" vertical="center" wrapText="1"/>
    </xf>
    <xf numFmtId="0" fontId="14" fillId="7" borderId="0" xfId="0" applyFont="1" applyFill="1" applyAlignment="1">
      <alignment horizontal="left" vertical="center" wrapText="1" indent="2"/>
    </xf>
    <xf numFmtId="3" fontId="16" fillId="1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0" fontId="14" fillId="8" borderId="0" xfId="0" applyFont="1" applyFill="1" applyAlignment="1">
      <alignment vertical="center" wrapText="1"/>
    </xf>
    <xf numFmtId="3" fontId="14" fillId="0" borderId="13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 vertical="center" wrapText="1"/>
    </xf>
    <xf numFmtId="15" fontId="15" fillId="0" borderId="1" xfId="0" applyNumberFormat="1" applyFont="1" applyBorder="1"/>
    <xf numFmtId="0" fontId="15" fillId="0" borderId="1" xfId="0" applyFont="1" applyBorder="1"/>
    <xf numFmtId="15" fontId="15" fillId="0" borderId="8" xfId="0" applyNumberFormat="1" applyFont="1" applyBorder="1" applyAlignment="1">
      <alignment horizontal="center"/>
    </xf>
    <xf numFmtId="0" fontId="15" fillId="7" borderId="0" xfId="0" applyFont="1" applyFill="1" applyAlignment="1">
      <alignment horizontal="left" vertical="center" wrapText="1" indent="1"/>
    </xf>
    <xf numFmtId="0" fontId="15" fillId="7" borderId="0" xfId="0" applyFont="1" applyFill="1" applyAlignment="1">
      <alignment vertical="center" wrapText="1"/>
    </xf>
    <xf numFmtId="0" fontId="14" fillId="0" borderId="0" xfId="0" applyFont="1" applyAlignment="1">
      <alignment horizontal="left" vertical="center" wrapText="1" indent="2"/>
    </xf>
    <xf numFmtId="6" fontId="14" fillId="7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3" fontId="0" fillId="0" borderId="0" xfId="0" applyNumberFormat="1"/>
    <xf numFmtId="3" fontId="16" fillId="9" borderId="9" xfId="0" applyNumberFormat="1" applyFont="1" applyFill="1" applyBorder="1" applyAlignment="1">
      <alignment horizontal="center"/>
    </xf>
    <xf numFmtId="0" fontId="15" fillId="0" borderId="15" xfId="0" applyFont="1" applyBorder="1"/>
  </cellXfs>
  <cellStyles count="6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12</xdr:col>
          <xdr:colOff>215900</xdr:colOff>
          <xdr:row>52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774700</xdr:colOff>
      <xdr:row>17</xdr:row>
      <xdr:rowOff>63500</xdr:rowOff>
    </xdr:to>
    <xdr:pic>
      <xdr:nvPicPr>
        <xdr:cNvPr id="2" name="Picture 3" descr="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4400"/>
          <a:ext cx="774700" cy="6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774700</xdr:colOff>
      <xdr:row>17</xdr:row>
      <xdr:rowOff>63500</xdr:rowOff>
    </xdr:to>
    <xdr:pic>
      <xdr:nvPicPr>
        <xdr:cNvPr id="3" name="Picture 5" descr="clip_image00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4400"/>
          <a:ext cx="774700" cy="6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774700</xdr:colOff>
      <xdr:row>13</xdr:row>
      <xdr:rowOff>63500</xdr:rowOff>
    </xdr:to>
    <xdr:pic>
      <xdr:nvPicPr>
        <xdr:cNvPr id="4" name="Picture 3" descr="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4800"/>
          <a:ext cx="774700" cy="6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774700</xdr:colOff>
      <xdr:row>13</xdr:row>
      <xdr:rowOff>63500</xdr:rowOff>
    </xdr:to>
    <xdr:pic>
      <xdr:nvPicPr>
        <xdr:cNvPr id="5" name="Picture 5" descr="clip_image00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4800"/>
          <a:ext cx="774700" cy="6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E33" sqref="E33"/>
    </sheetView>
  </sheetViews>
  <sheetFormatPr baseColWidth="10" defaultRowHeight="15" x14ac:dyDescent="0"/>
  <cols>
    <col min="1" max="1" width="50.33203125" customWidth="1"/>
    <col min="4" max="4" width="0.5" customWidth="1"/>
    <col min="7" max="7" width="11.5" bestFit="1" customWidth="1"/>
  </cols>
  <sheetData>
    <row r="1" spans="1:10">
      <c r="A1" s="112"/>
      <c r="B1" s="98"/>
      <c r="C1" s="98"/>
    </row>
    <row r="5" spans="1:10">
      <c r="E5" s="111" t="s">
        <v>68</v>
      </c>
      <c r="F5" s="111"/>
      <c r="G5" s="111"/>
    </row>
    <row r="6" spans="1:10">
      <c r="E6" s="111" t="s">
        <v>69</v>
      </c>
      <c r="F6" s="111"/>
      <c r="G6" s="111"/>
    </row>
    <row r="7" spans="1:10">
      <c r="A7" s="98"/>
      <c r="B7" s="98"/>
      <c r="C7" s="98"/>
      <c r="D7" s="98"/>
      <c r="E7" s="113"/>
      <c r="F7" s="98"/>
      <c r="G7" s="98"/>
      <c r="H7" s="98"/>
      <c r="I7" s="98"/>
      <c r="J7" s="98"/>
    </row>
    <row r="8" spans="1:10">
      <c r="A8" s="98"/>
      <c r="B8" s="98"/>
      <c r="C8" s="113" t="s">
        <v>34</v>
      </c>
      <c r="D8" s="113"/>
      <c r="E8" s="113" t="s">
        <v>35</v>
      </c>
      <c r="F8" s="113" t="s">
        <v>36</v>
      </c>
      <c r="G8" s="113" t="s">
        <v>37</v>
      </c>
      <c r="H8" s="113" t="s">
        <v>38</v>
      </c>
      <c r="I8" s="98"/>
      <c r="J8" s="98"/>
    </row>
    <row r="9" spans="1:10">
      <c r="A9" s="114" t="s">
        <v>39</v>
      </c>
      <c r="B9" s="98"/>
      <c r="C9" s="98"/>
      <c r="D9" s="98"/>
      <c r="E9" s="98"/>
      <c r="F9" s="97"/>
      <c r="G9" s="97"/>
      <c r="H9" s="98"/>
      <c r="I9" s="98"/>
      <c r="J9" s="98"/>
    </row>
    <row r="10" spans="1:10">
      <c r="A10" s="115" t="s">
        <v>40</v>
      </c>
      <c r="B10" s="98"/>
      <c r="C10" s="116">
        <v>50000</v>
      </c>
      <c r="D10" s="98"/>
      <c r="E10" s="117">
        <v>1258000</v>
      </c>
      <c r="F10" s="118">
        <v>4894488</v>
      </c>
      <c r="G10" s="117">
        <v>12324456</v>
      </c>
      <c r="H10" s="105">
        <v>20675383</v>
      </c>
      <c r="I10" s="98"/>
      <c r="J10" s="98"/>
    </row>
    <row r="11" spans="1:10" ht="16" thickBot="1">
      <c r="A11" s="119" t="s">
        <v>41</v>
      </c>
      <c r="B11" s="99"/>
      <c r="C11" s="106">
        <v>0</v>
      </c>
      <c r="D11" s="98"/>
      <c r="E11" s="110">
        <v>0</v>
      </c>
      <c r="F11" s="120">
        <v>0</v>
      </c>
      <c r="G11" s="107">
        <v>0</v>
      </c>
      <c r="H11" s="120">
        <v>0</v>
      </c>
      <c r="I11" s="98"/>
      <c r="J11" s="98"/>
    </row>
    <row r="12" spans="1:10">
      <c r="A12" s="97" t="s">
        <v>42</v>
      </c>
      <c r="B12" s="98"/>
      <c r="C12" s="116">
        <f>SUM(C10:C11)</f>
        <v>50000</v>
      </c>
      <c r="D12" s="98"/>
      <c r="E12" s="104">
        <f>SUM(E10:E11)</f>
        <v>1258000</v>
      </c>
      <c r="F12" s="104">
        <f>(F10+F11)</f>
        <v>4894488</v>
      </c>
      <c r="G12" s="105">
        <f>SUM(G10:G11)</f>
        <v>12324456</v>
      </c>
      <c r="H12" s="105">
        <f>SUM(H10:H11)</f>
        <v>20675383</v>
      </c>
      <c r="I12" s="98"/>
      <c r="J12" s="98"/>
    </row>
    <row r="13" spans="1:10" ht="16" thickBot="1">
      <c r="A13" s="99" t="s">
        <v>43</v>
      </c>
      <c r="B13" s="99"/>
      <c r="C13" s="100">
        <v>15000</v>
      </c>
      <c r="D13" s="98"/>
      <c r="E13" s="100">
        <v>72560</v>
      </c>
      <c r="F13" s="148">
        <v>25000</v>
      </c>
      <c r="G13" s="100">
        <v>75000</v>
      </c>
      <c r="H13" s="100">
        <v>100000</v>
      </c>
      <c r="I13" s="98"/>
      <c r="J13" s="98"/>
    </row>
    <row r="14" spans="1:10" ht="16" thickBot="1">
      <c r="A14" s="97" t="s">
        <v>44</v>
      </c>
      <c r="B14" s="98"/>
      <c r="C14" s="122">
        <f>SUM(C12:C13)</f>
        <v>65000</v>
      </c>
      <c r="D14" s="98"/>
      <c r="E14" s="123">
        <f>SUM(E12:E13)</f>
        <v>1330560</v>
      </c>
      <c r="F14" s="124">
        <f>(F12+F13)</f>
        <v>4919488</v>
      </c>
      <c r="G14" s="125">
        <f>SUM(G10:G13)</f>
        <v>24723912</v>
      </c>
      <c r="H14" s="126">
        <f>(H12-H13)</f>
        <v>20575383</v>
      </c>
    </row>
    <row r="15" spans="1:10">
      <c r="A15" s="99"/>
      <c r="B15" s="99"/>
      <c r="C15" s="108"/>
      <c r="D15" s="98"/>
      <c r="E15" s="108"/>
      <c r="F15" s="108"/>
      <c r="G15" s="108"/>
      <c r="H15" s="108"/>
    </row>
    <row r="16" spans="1:10">
      <c r="A16" s="127" t="s">
        <v>45</v>
      </c>
      <c r="B16" s="98"/>
      <c r="C16" s="98"/>
      <c r="D16" s="98"/>
      <c r="E16" s="102"/>
      <c r="F16" s="102"/>
      <c r="G16" s="103"/>
      <c r="H16" s="103"/>
    </row>
    <row r="17" spans="1:10">
      <c r="A17" s="99" t="s">
        <v>46</v>
      </c>
      <c r="B17" s="99"/>
      <c r="C17" s="108"/>
      <c r="D17" s="98"/>
      <c r="E17" s="108"/>
      <c r="F17" s="128"/>
      <c r="G17" s="108"/>
      <c r="H17" s="108"/>
    </row>
    <row r="18" spans="1:10">
      <c r="A18" s="119" t="s">
        <v>47</v>
      </c>
      <c r="B18" s="99"/>
      <c r="C18" s="100">
        <v>0</v>
      </c>
      <c r="D18" s="98"/>
      <c r="E18" s="121">
        <v>50000</v>
      </c>
      <c r="F18" s="121">
        <v>0</v>
      </c>
      <c r="G18" s="100">
        <v>0</v>
      </c>
      <c r="H18" s="100">
        <v>0</v>
      </c>
    </row>
    <row r="19" spans="1:10" ht="16" thickBot="1">
      <c r="A19" s="115" t="s">
        <v>48</v>
      </c>
      <c r="B19" s="98"/>
      <c r="C19" s="129">
        <v>0</v>
      </c>
      <c r="D19" s="98"/>
      <c r="E19" s="124">
        <v>65000</v>
      </c>
      <c r="F19" s="124">
        <v>0</v>
      </c>
      <c r="G19" s="130">
        <v>0</v>
      </c>
      <c r="H19" s="130">
        <v>0</v>
      </c>
    </row>
    <row r="20" spans="1:10">
      <c r="A20" s="131" t="s">
        <v>49</v>
      </c>
      <c r="B20" s="99"/>
      <c r="C20" s="100">
        <f>SUM(C18:C19)</f>
        <v>0</v>
      </c>
      <c r="D20" s="98"/>
      <c r="E20" s="100">
        <f>SUM(E18:E19)</f>
        <v>115000</v>
      </c>
      <c r="F20" s="132">
        <f>(F18+F19)</f>
        <v>0</v>
      </c>
      <c r="G20" s="100">
        <f>SUM(G18:G19)</f>
        <v>0</v>
      </c>
      <c r="H20" s="100">
        <f>SUM(H18:H19)</f>
        <v>0</v>
      </c>
    </row>
    <row r="21" spans="1:10">
      <c r="A21" s="133"/>
      <c r="B21" s="98"/>
      <c r="C21" s="102"/>
      <c r="D21" s="98"/>
      <c r="E21" s="102"/>
      <c r="F21" s="102"/>
      <c r="G21" s="102"/>
      <c r="H21" s="102"/>
    </row>
    <row r="22" spans="1:10">
      <c r="A22" s="109" t="s">
        <v>50</v>
      </c>
      <c r="B22" s="98"/>
      <c r="C22" s="104">
        <f>SUM(C20:C21)</f>
        <v>0</v>
      </c>
      <c r="D22" s="98"/>
      <c r="E22" s="104">
        <v>114732</v>
      </c>
      <c r="F22" s="104">
        <f>(F20+0)</f>
        <v>0</v>
      </c>
      <c r="G22" s="134">
        <v>0</v>
      </c>
      <c r="H22" s="134">
        <v>0</v>
      </c>
    </row>
    <row r="23" spans="1:10">
      <c r="A23" s="98"/>
      <c r="B23" s="98"/>
      <c r="C23" s="98"/>
      <c r="D23" s="98"/>
      <c r="E23" s="102"/>
      <c r="F23" s="102"/>
      <c r="G23" s="102"/>
      <c r="H23" s="102"/>
    </row>
    <row r="24" spans="1:10">
      <c r="A24" s="135" t="s">
        <v>51</v>
      </c>
      <c r="B24" s="99"/>
      <c r="C24" s="100">
        <v>50000</v>
      </c>
      <c r="D24" s="98"/>
      <c r="E24" s="100">
        <v>72560</v>
      </c>
      <c r="F24" s="100">
        <v>25000</v>
      </c>
      <c r="G24" s="101">
        <v>75000</v>
      </c>
      <c r="H24" s="100">
        <v>100000</v>
      </c>
    </row>
    <row r="25" spans="1:10">
      <c r="A25" s="97" t="s">
        <v>52</v>
      </c>
      <c r="B25" s="98"/>
      <c r="C25" s="104">
        <v>50000</v>
      </c>
      <c r="D25" s="98"/>
      <c r="E25" s="104">
        <v>50000</v>
      </c>
      <c r="F25" s="104">
        <v>100000</v>
      </c>
      <c r="G25" s="104">
        <v>175000</v>
      </c>
      <c r="H25" s="105">
        <v>275000</v>
      </c>
    </row>
    <row r="26" spans="1:10">
      <c r="A26" s="135" t="s">
        <v>53</v>
      </c>
      <c r="B26" s="99"/>
      <c r="C26" s="100">
        <f>(C24-C25)</f>
        <v>0</v>
      </c>
      <c r="D26" s="98"/>
      <c r="E26" s="100">
        <f>(E10+E24-E25)</f>
        <v>1280560</v>
      </c>
      <c r="F26" s="132">
        <f>(F24-F25)</f>
        <v>-75000</v>
      </c>
      <c r="G26" s="101">
        <v>1052594</v>
      </c>
      <c r="H26" s="100">
        <v>1552594</v>
      </c>
    </row>
    <row r="27" spans="1:10" ht="16" thickBot="1">
      <c r="A27" s="97" t="s">
        <v>54</v>
      </c>
      <c r="B27" s="98"/>
      <c r="C27" s="136">
        <v>65000</v>
      </c>
      <c r="D27" s="98"/>
      <c r="E27" s="136">
        <v>1330560</v>
      </c>
      <c r="F27" s="137">
        <f>(F14+0)</f>
        <v>4919488</v>
      </c>
      <c r="G27" s="136">
        <f>(G14+0)</f>
        <v>24723912</v>
      </c>
      <c r="H27" s="138">
        <v>20575383</v>
      </c>
      <c r="I27" s="98"/>
      <c r="J27" s="98"/>
    </row>
    <row r="28" spans="1:10" ht="16" thickTop="1"/>
    <row r="29" spans="1:10">
      <c r="E29" s="147"/>
    </row>
    <row r="31" spans="1:10">
      <c r="E31" s="14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74"/>
  <sheetViews>
    <sheetView workbookViewId="0">
      <selection activeCell="D26" sqref="D26"/>
    </sheetView>
  </sheetViews>
  <sheetFormatPr baseColWidth="10" defaultColWidth="8.83203125" defaultRowHeight="16.5" customHeight="1" x14ac:dyDescent="0"/>
  <cols>
    <col min="1" max="1" width="58.6640625" style="11" customWidth="1"/>
    <col min="2" max="2" width="14.83203125" style="11" customWidth="1"/>
    <col min="3" max="3" width="4" style="39" customWidth="1"/>
    <col min="4" max="4" width="11.33203125" style="11" customWidth="1"/>
    <col min="5" max="5" width="4.1640625" style="11" customWidth="1"/>
    <col min="6" max="6" width="11.1640625" style="11" customWidth="1"/>
    <col min="7" max="7" width="4.6640625" style="11" customWidth="1"/>
    <col min="8" max="8" width="11.5" style="11" customWidth="1"/>
    <col min="9" max="9" width="4.6640625" style="11" customWidth="1"/>
    <col min="10" max="10" width="11.33203125" style="11" customWidth="1"/>
    <col min="11" max="11" width="4.33203125" style="11" customWidth="1"/>
    <col min="12" max="12" width="10.5" style="11" customWidth="1"/>
    <col min="13" max="13" width="5" style="11" customWidth="1"/>
    <col min="14" max="14" width="11.5" style="11" customWidth="1"/>
    <col min="15" max="15" width="4.6640625" style="11" customWidth="1"/>
    <col min="16" max="16" width="10.83203125" style="11" customWidth="1"/>
    <col min="17" max="17" width="5.5" style="11" customWidth="1"/>
    <col min="18" max="18" width="10" style="11" customWidth="1"/>
    <col min="19" max="19" width="4.5" style="11" customWidth="1"/>
    <col min="20" max="20" width="11" style="11" customWidth="1"/>
    <col min="21" max="21" width="4.6640625" style="11" customWidth="1"/>
    <col min="22" max="22" width="10.6640625" style="11" customWidth="1"/>
    <col min="23" max="23" width="5.6640625" style="11" customWidth="1"/>
    <col min="24" max="24" width="10.5" style="11" customWidth="1"/>
    <col min="25" max="25" width="15.5" style="11" customWidth="1"/>
    <col min="26" max="26" width="0" style="11" hidden="1" customWidth="1"/>
    <col min="27" max="27" width="44.33203125" style="11" customWidth="1"/>
    <col min="28" max="256" width="8.83203125" style="11"/>
    <col min="257" max="257" width="52.83203125" style="11" customWidth="1"/>
    <col min="258" max="258" width="14.83203125" style="11" customWidth="1"/>
    <col min="259" max="259" width="4" style="11" customWidth="1"/>
    <col min="260" max="260" width="11.33203125" style="11" customWidth="1"/>
    <col min="261" max="261" width="4.1640625" style="11" customWidth="1"/>
    <col min="262" max="262" width="11.1640625" style="11" customWidth="1"/>
    <col min="263" max="263" width="4.6640625" style="11" customWidth="1"/>
    <col min="264" max="264" width="11.5" style="11" customWidth="1"/>
    <col min="265" max="265" width="4.6640625" style="11" customWidth="1"/>
    <col min="266" max="266" width="11.33203125" style="11" customWidth="1"/>
    <col min="267" max="267" width="4.33203125" style="11" customWidth="1"/>
    <col min="268" max="268" width="10.5" style="11" customWidth="1"/>
    <col min="269" max="269" width="5" style="11" customWidth="1"/>
    <col min="270" max="270" width="11.5" style="11" customWidth="1"/>
    <col min="271" max="271" width="4.6640625" style="11" customWidth="1"/>
    <col min="272" max="272" width="10.83203125" style="11" customWidth="1"/>
    <col min="273" max="273" width="5.5" style="11" customWidth="1"/>
    <col min="274" max="274" width="10" style="11" customWidth="1"/>
    <col min="275" max="275" width="4.5" style="11" customWidth="1"/>
    <col min="276" max="276" width="11" style="11" customWidth="1"/>
    <col min="277" max="277" width="4.6640625" style="11" customWidth="1"/>
    <col min="278" max="278" width="10.6640625" style="11" customWidth="1"/>
    <col min="279" max="279" width="5.6640625" style="11" customWidth="1"/>
    <col min="280" max="280" width="10.5" style="11" customWidth="1"/>
    <col min="281" max="281" width="15.5" style="11" customWidth="1"/>
    <col min="282" max="282" width="0" style="11" hidden="1" customWidth="1"/>
    <col min="283" max="283" width="44.33203125" style="11" customWidth="1"/>
    <col min="284" max="512" width="8.83203125" style="11"/>
    <col min="513" max="513" width="52.83203125" style="11" customWidth="1"/>
    <col min="514" max="514" width="14.83203125" style="11" customWidth="1"/>
    <col min="515" max="515" width="4" style="11" customWidth="1"/>
    <col min="516" max="516" width="11.33203125" style="11" customWidth="1"/>
    <col min="517" max="517" width="4.1640625" style="11" customWidth="1"/>
    <col min="518" max="518" width="11.1640625" style="11" customWidth="1"/>
    <col min="519" max="519" width="4.6640625" style="11" customWidth="1"/>
    <col min="520" max="520" width="11.5" style="11" customWidth="1"/>
    <col min="521" max="521" width="4.6640625" style="11" customWidth="1"/>
    <col min="522" max="522" width="11.33203125" style="11" customWidth="1"/>
    <col min="523" max="523" width="4.33203125" style="11" customWidth="1"/>
    <col min="524" max="524" width="10.5" style="11" customWidth="1"/>
    <col min="525" max="525" width="5" style="11" customWidth="1"/>
    <col min="526" max="526" width="11.5" style="11" customWidth="1"/>
    <col min="527" max="527" width="4.6640625" style="11" customWidth="1"/>
    <col min="528" max="528" width="10.83203125" style="11" customWidth="1"/>
    <col min="529" max="529" width="5.5" style="11" customWidth="1"/>
    <col min="530" max="530" width="10" style="11" customWidth="1"/>
    <col min="531" max="531" width="4.5" style="11" customWidth="1"/>
    <col min="532" max="532" width="11" style="11" customWidth="1"/>
    <col min="533" max="533" width="4.6640625" style="11" customWidth="1"/>
    <col min="534" max="534" width="10.6640625" style="11" customWidth="1"/>
    <col min="535" max="535" width="5.6640625" style="11" customWidth="1"/>
    <col min="536" max="536" width="10.5" style="11" customWidth="1"/>
    <col min="537" max="537" width="15.5" style="11" customWidth="1"/>
    <col min="538" max="538" width="0" style="11" hidden="1" customWidth="1"/>
    <col min="539" max="539" width="44.33203125" style="11" customWidth="1"/>
    <col min="540" max="768" width="8.83203125" style="11"/>
    <col min="769" max="769" width="52.83203125" style="11" customWidth="1"/>
    <col min="770" max="770" width="14.83203125" style="11" customWidth="1"/>
    <col min="771" max="771" width="4" style="11" customWidth="1"/>
    <col min="772" max="772" width="11.33203125" style="11" customWidth="1"/>
    <col min="773" max="773" width="4.1640625" style="11" customWidth="1"/>
    <col min="774" max="774" width="11.1640625" style="11" customWidth="1"/>
    <col min="775" max="775" width="4.6640625" style="11" customWidth="1"/>
    <col min="776" max="776" width="11.5" style="11" customWidth="1"/>
    <col min="777" max="777" width="4.6640625" style="11" customWidth="1"/>
    <col min="778" max="778" width="11.33203125" style="11" customWidth="1"/>
    <col min="779" max="779" width="4.33203125" style="11" customWidth="1"/>
    <col min="780" max="780" width="10.5" style="11" customWidth="1"/>
    <col min="781" max="781" width="5" style="11" customWidth="1"/>
    <col min="782" max="782" width="11.5" style="11" customWidth="1"/>
    <col min="783" max="783" width="4.6640625" style="11" customWidth="1"/>
    <col min="784" max="784" width="10.83203125" style="11" customWidth="1"/>
    <col min="785" max="785" width="5.5" style="11" customWidth="1"/>
    <col min="786" max="786" width="10" style="11" customWidth="1"/>
    <col min="787" max="787" width="4.5" style="11" customWidth="1"/>
    <col min="788" max="788" width="11" style="11" customWidth="1"/>
    <col min="789" max="789" width="4.6640625" style="11" customWidth="1"/>
    <col min="790" max="790" width="10.6640625" style="11" customWidth="1"/>
    <col min="791" max="791" width="5.6640625" style="11" customWidth="1"/>
    <col min="792" max="792" width="10.5" style="11" customWidth="1"/>
    <col min="793" max="793" width="15.5" style="11" customWidth="1"/>
    <col min="794" max="794" width="0" style="11" hidden="1" customWidth="1"/>
    <col min="795" max="795" width="44.33203125" style="11" customWidth="1"/>
    <col min="796" max="1024" width="8.83203125" style="11"/>
    <col min="1025" max="1025" width="52.83203125" style="11" customWidth="1"/>
    <col min="1026" max="1026" width="14.83203125" style="11" customWidth="1"/>
    <col min="1027" max="1027" width="4" style="11" customWidth="1"/>
    <col min="1028" max="1028" width="11.33203125" style="11" customWidth="1"/>
    <col min="1029" max="1029" width="4.1640625" style="11" customWidth="1"/>
    <col min="1030" max="1030" width="11.1640625" style="11" customWidth="1"/>
    <col min="1031" max="1031" width="4.6640625" style="11" customWidth="1"/>
    <col min="1032" max="1032" width="11.5" style="11" customWidth="1"/>
    <col min="1033" max="1033" width="4.6640625" style="11" customWidth="1"/>
    <col min="1034" max="1034" width="11.33203125" style="11" customWidth="1"/>
    <col min="1035" max="1035" width="4.33203125" style="11" customWidth="1"/>
    <col min="1036" max="1036" width="10.5" style="11" customWidth="1"/>
    <col min="1037" max="1037" width="5" style="11" customWidth="1"/>
    <col min="1038" max="1038" width="11.5" style="11" customWidth="1"/>
    <col min="1039" max="1039" width="4.6640625" style="11" customWidth="1"/>
    <col min="1040" max="1040" width="10.83203125" style="11" customWidth="1"/>
    <col min="1041" max="1041" width="5.5" style="11" customWidth="1"/>
    <col min="1042" max="1042" width="10" style="11" customWidth="1"/>
    <col min="1043" max="1043" width="4.5" style="11" customWidth="1"/>
    <col min="1044" max="1044" width="11" style="11" customWidth="1"/>
    <col min="1045" max="1045" width="4.6640625" style="11" customWidth="1"/>
    <col min="1046" max="1046" width="10.6640625" style="11" customWidth="1"/>
    <col min="1047" max="1047" width="5.6640625" style="11" customWidth="1"/>
    <col min="1048" max="1048" width="10.5" style="11" customWidth="1"/>
    <col min="1049" max="1049" width="15.5" style="11" customWidth="1"/>
    <col min="1050" max="1050" width="0" style="11" hidden="1" customWidth="1"/>
    <col min="1051" max="1051" width="44.33203125" style="11" customWidth="1"/>
    <col min="1052" max="1280" width="8.83203125" style="11"/>
    <col min="1281" max="1281" width="52.83203125" style="11" customWidth="1"/>
    <col min="1282" max="1282" width="14.83203125" style="11" customWidth="1"/>
    <col min="1283" max="1283" width="4" style="11" customWidth="1"/>
    <col min="1284" max="1284" width="11.33203125" style="11" customWidth="1"/>
    <col min="1285" max="1285" width="4.1640625" style="11" customWidth="1"/>
    <col min="1286" max="1286" width="11.1640625" style="11" customWidth="1"/>
    <col min="1287" max="1287" width="4.6640625" style="11" customWidth="1"/>
    <col min="1288" max="1288" width="11.5" style="11" customWidth="1"/>
    <col min="1289" max="1289" width="4.6640625" style="11" customWidth="1"/>
    <col min="1290" max="1290" width="11.33203125" style="11" customWidth="1"/>
    <col min="1291" max="1291" width="4.33203125" style="11" customWidth="1"/>
    <col min="1292" max="1292" width="10.5" style="11" customWidth="1"/>
    <col min="1293" max="1293" width="5" style="11" customWidth="1"/>
    <col min="1294" max="1294" width="11.5" style="11" customWidth="1"/>
    <col min="1295" max="1295" width="4.6640625" style="11" customWidth="1"/>
    <col min="1296" max="1296" width="10.83203125" style="11" customWidth="1"/>
    <col min="1297" max="1297" width="5.5" style="11" customWidth="1"/>
    <col min="1298" max="1298" width="10" style="11" customWidth="1"/>
    <col min="1299" max="1299" width="4.5" style="11" customWidth="1"/>
    <col min="1300" max="1300" width="11" style="11" customWidth="1"/>
    <col min="1301" max="1301" width="4.6640625" style="11" customWidth="1"/>
    <col min="1302" max="1302" width="10.6640625" style="11" customWidth="1"/>
    <col min="1303" max="1303" width="5.6640625" style="11" customWidth="1"/>
    <col min="1304" max="1304" width="10.5" style="11" customWidth="1"/>
    <col min="1305" max="1305" width="15.5" style="11" customWidth="1"/>
    <col min="1306" max="1306" width="0" style="11" hidden="1" customWidth="1"/>
    <col min="1307" max="1307" width="44.33203125" style="11" customWidth="1"/>
    <col min="1308" max="1536" width="8.83203125" style="11"/>
    <col min="1537" max="1537" width="52.83203125" style="11" customWidth="1"/>
    <col min="1538" max="1538" width="14.83203125" style="11" customWidth="1"/>
    <col min="1539" max="1539" width="4" style="11" customWidth="1"/>
    <col min="1540" max="1540" width="11.33203125" style="11" customWidth="1"/>
    <col min="1541" max="1541" width="4.1640625" style="11" customWidth="1"/>
    <col min="1542" max="1542" width="11.1640625" style="11" customWidth="1"/>
    <col min="1543" max="1543" width="4.6640625" style="11" customWidth="1"/>
    <col min="1544" max="1544" width="11.5" style="11" customWidth="1"/>
    <col min="1545" max="1545" width="4.6640625" style="11" customWidth="1"/>
    <col min="1546" max="1546" width="11.33203125" style="11" customWidth="1"/>
    <col min="1547" max="1547" width="4.33203125" style="11" customWidth="1"/>
    <col min="1548" max="1548" width="10.5" style="11" customWidth="1"/>
    <col min="1549" max="1549" width="5" style="11" customWidth="1"/>
    <col min="1550" max="1550" width="11.5" style="11" customWidth="1"/>
    <col min="1551" max="1551" width="4.6640625" style="11" customWidth="1"/>
    <col min="1552" max="1552" width="10.83203125" style="11" customWidth="1"/>
    <col min="1553" max="1553" width="5.5" style="11" customWidth="1"/>
    <col min="1554" max="1554" width="10" style="11" customWidth="1"/>
    <col min="1555" max="1555" width="4.5" style="11" customWidth="1"/>
    <col min="1556" max="1556" width="11" style="11" customWidth="1"/>
    <col min="1557" max="1557" width="4.6640625" style="11" customWidth="1"/>
    <col min="1558" max="1558" width="10.6640625" style="11" customWidth="1"/>
    <col min="1559" max="1559" width="5.6640625" style="11" customWidth="1"/>
    <col min="1560" max="1560" width="10.5" style="11" customWidth="1"/>
    <col min="1561" max="1561" width="15.5" style="11" customWidth="1"/>
    <col min="1562" max="1562" width="0" style="11" hidden="1" customWidth="1"/>
    <col min="1563" max="1563" width="44.33203125" style="11" customWidth="1"/>
    <col min="1564" max="1792" width="8.83203125" style="11"/>
    <col min="1793" max="1793" width="52.83203125" style="11" customWidth="1"/>
    <col min="1794" max="1794" width="14.83203125" style="11" customWidth="1"/>
    <col min="1795" max="1795" width="4" style="11" customWidth="1"/>
    <col min="1796" max="1796" width="11.33203125" style="11" customWidth="1"/>
    <col min="1797" max="1797" width="4.1640625" style="11" customWidth="1"/>
    <col min="1798" max="1798" width="11.1640625" style="11" customWidth="1"/>
    <col min="1799" max="1799" width="4.6640625" style="11" customWidth="1"/>
    <col min="1800" max="1800" width="11.5" style="11" customWidth="1"/>
    <col min="1801" max="1801" width="4.6640625" style="11" customWidth="1"/>
    <col min="1802" max="1802" width="11.33203125" style="11" customWidth="1"/>
    <col min="1803" max="1803" width="4.33203125" style="11" customWidth="1"/>
    <col min="1804" max="1804" width="10.5" style="11" customWidth="1"/>
    <col min="1805" max="1805" width="5" style="11" customWidth="1"/>
    <col min="1806" max="1806" width="11.5" style="11" customWidth="1"/>
    <col min="1807" max="1807" width="4.6640625" style="11" customWidth="1"/>
    <col min="1808" max="1808" width="10.83203125" style="11" customWidth="1"/>
    <col min="1809" max="1809" width="5.5" style="11" customWidth="1"/>
    <col min="1810" max="1810" width="10" style="11" customWidth="1"/>
    <col min="1811" max="1811" width="4.5" style="11" customWidth="1"/>
    <col min="1812" max="1812" width="11" style="11" customWidth="1"/>
    <col min="1813" max="1813" width="4.6640625" style="11" customWidth="1"/>
    <col min="1814" max="1814" width="10.6640625" style="11" customWidth="1"/>
    <col min="1815" max="1815" width="5.6640625" style="11" customWidth="1"/>
    <col min="1816" max="1816" width="10.5" style="11" customWidth="1"/>
    <col min="1817" max="1817" width="15.5" style="11" customWidth="1"/>
    <col min="1818" max="1818" width="0" style="11" hidden="1" customWidth="1"/>
    <col min="1819" max="1819" width="44.33203125" style="11" customWidth="1"/>
    <col min="1820" max="2048" width="8.83203125" style="11"/>
    <col min="2049" max="2049" width="52.83203125" style="11" customWidth="1"/>
    <col min="2050" max="2050" width="14.83203125" style="11" customWidth="1"/>
    <col min="2051" max="2051" width="4" style="11" customWidth="1"/>
    <col min="2052" max="2052" width="11.33203125" style="11" customWidth="1"/>
    <col min="2053" max="2053" width="4.1640625" style="11" customWidth="1"/>
    <col min="2054" max="2054" width="11.1640625" style="11" customWidth="1"/>
    <col min="2055" max="2055" width="4.6640625" style="11" customWidth="1"/>
    <col min="2056" max="2056" width="11.5" style="11" customWidth="1"/>
    <col min="2057" max="2057" width="4.6640625" style="11" customWidth="1"/>
    <col min="2058" max="2058" width="11.33203125" style="11" customWidth="1"/>
    <col min="2059" max="2059" width="4.33203125" style="11" customWidth="1"/>
    <col min="2060" max="2060" width="10.5" style="11" customWidth="1"/>
    <col min="2061" max="2061" width="5" style="11" customWidth="1"/>
    <col min="2062" max="2062" width="11.5" style="11" customWidth="1"/>
    <col min="2063" max="2063" width="4.6640625" style="11" customWidth="1"/>
    <col min="2064" max="2064" width="10.83203125" style="11" customWidth="1"/>
    <col min="2065" max="2065" width="5.5" style="11" customWidth="1"/>
    <col min="2066" max="2066" width="10" style="11" customWidth="1"/>
    <col min="2067" max="2067" width="4.5" style="11" customWidth="1"/>
    <col min="2068" max="2068" width="11" style="11" customWidth="1"/>
    <col min="2069" max="2069" width="4.6640625" style="11" customWidth="1"/>
    <col min="2070" max="2070" width="10.6640625" style="11" customWidth="1"/>
    <col min="2071" max="2071" width="5.6640625" style="11" customWidth="1"/>
    <col min="2072" max="2072" width="10.5" style="11" customWidth="1"/>
    <col min="2073" max="2073" width="15.5" style="11" customWidth="1"/>
    <col min="2074" max="2074" width="0" style="11" hidden="1" customWidth="1"/>
    <col min="2075" max="2075" width="44.33203125" style="11" customWidth="1"/>
    <col min="2076" max="2304" width="8.83203125" style="11"/>
    <col min="2305" max="2305" width="52.83203125" style="11" customWidth="1"/>
    <col min="2306" max="2306" width="14.83203125" style="11" customWidth="1"/>
    <col min="2307" max="2307" width="4" style="11" customWidth="1"/>
    <col min="2308" max="2308" width="11.33203125" style="11" customWidth="1"/>
    <col min="2309" max="2309" width="4.1640625" style="11" customWidth="1"/>
    <col min="2310" max="2310" width="11.1640625" style="11" customWidth="1"/>
    <col min="2311" max="2311" width="4.6640625" style="11" customWidth="1"/>
    <col min="2312" max="2312" width="11.5" style="11" customWidth="1"/>
    <col min="2313" max="2313" width="4.6640625" style="11" customWidth="1"/>
    <col min="2314" max="2314" width="11.33203125" style="11" customWidth="1"/>
    <col min="2315" max="2315" width="4.33203125" style="11" customWidth="1"/>
    <col min="2316" max="2316" width="10.5" style="11" customWidth="1"/>
    <col min="2317" max="2317" width="5" style="11" customWidth="1"/>
    <col min="2318" max="2318" width="11.5" style="11" customWidth="1"/>
    <col min="2319" max="2319" width="4.6640625" style="11" customWidth="1"/>
    <col min="2320" max="2320" width="10.83203125" style="11" customWidth="1"/>
    <col min="2321" max="2321" width="5.5" style="11" customWidth="1"/>
    <col min="2322" max="2322" width="10" style="11" customWidth="1"/>
    <col min="2323" max="2323" width="4.5" style="11" customWidth="1"/>
    <col min="2324" max="2324" width="11" style="11" customWidth="1"/>
    <col min="2325" max="2325" width="4.6640625" style="11" customWidth="1"/>
    <col min="2326" max="2326" width="10.6640625" style="11" customWidth="1"/>
    <col min="2327" max="2327" width="5.6640625" style="11" customWidth="1"/>
    <col min="2328" max="2328" width="10.5" style="11" customWidth="1"/>
    <col min="2329" max="2329" width="15.5" style="11" customWidth="1"/>
    <col min="2330" max="2330" width="0" style="11" hidden="1" customWidth="1"/>
    <col min="2331" max="2331" width="44.33203125" style="11" customWidth="1"/>
    <col min="2332" max="2560" width="8.83203125" style="11"/>
    <col min="2561" max="2561" width="52.83203125" style="11" customWidth="1"/>
    <col min="2562" max="2562" width="14.83203125" style="11" customWidth="1"/>
    <col min="2563" max="2563" width="4" style="11" customWidth="1"/>
    <col min="2564" max="2564" width="11.33203125" style="11" customWidth="1"/>
    <col min="2565" max="2565" width="4.1640625" style="11" customWidth="1"/>
    <col min="2566" max="2566" width="11.1640625" style="11" customWidth="1"/>
    <col min="2567" max="2567" width="4.6640625" style="11" customWidth="1"/>
    <col min="2568" max="2568" width="11.5" style="11" customWidth="1"/>
    <col min="2569" max="2569" width="4.6640625" style="11" customWidth="1"/>
    <col min="2570" max="2570" width="11.33203125" style="11" customWidth="1"/>
    <col min="2571" max="2571" width="4.33203125" style="11" customWidth="1"/>
    <col min="2572" max="2572" width="10.5" style="11" customWidth="1"/>
    <col min="2573" max="2573" width="5" style="11" customWidth="1"/>
    <col min="2574" max="2574" width="11.5" style="11" customWidth="1"/>
    <col min="2575" max="2575" width="4.6640625" style="11" customWidth="1"/>
    <col min="2576" max="2576" width="10.83203125" style="11" customWidth="1"/>
    <col min="2577" max="2577" width="5.5" style="11" customWidth="1"/>
    <col min="2578" max="2578" width="10" style="11" customWidth="1"/>
    <col min="2579" max="2579" width="4.5" style="11" customWidth="1"/>
    <col min="2580" max="2580" width="11" style="11" customWidth="1"/>
    <col min="2581" max="2581" width="4.6640625" style="11" customWidth="1"/>
    <col min="2582" max="2582" width="10.6640625" style="11" customWidth="1"/>
    <col min="2583" max="2583" width="5.6640625" style="11" customWidth="1"/>
    <col min="2584" max="2584" width="10.5" style="11" customWidth="1"/>
    <col min="2585" max="2585" width="15.5" style="11" customWidth="1"/>
    <col min="2586" max="2586" width="0" style="11" hidden="1" customWidth="1"/>
    <col min="2587" max="2587" width="44.33203125" style="11" customWidth="1"/>
    <col min="2588" max="2816" width="8.83203125" style="11"/>
    <col min="2817" max="2817" width="52.83203125" style="11" customWidth="1"/>
    <col min="2818" max="2818" width="14.83203125" style="11" customWidth="1"/>
    <col min="2819" max="2819" width="4" style="11" customWidth="1"/>
    <col min="2820" max="2820" width="11.33203125" style="11" customWidth="1"/>
    <col min="2821" max="2821" width="4.1640625" style="11" customWidth="1"/>
    <col min="2822" max="2822" width="11.1640625" style="11" customWidth="1"/>
    <col min="2823" max="2823" width="4.6640625" style="11" customWidth="1"/>
    <col min="2824" max="2824" width="11.5" style="11" customWidth="1"/>
    <col min="2825" max="2825" width="4.6640625" style="11" customWidth="1"/>
    <col min="2826" max="2826" width="11.33203125" style="11" customWidth="1"/>
    <col min="2827" max="2827" width="4.33203125" style="11" customWidth="1"/>
    <col min="2828" max="2828" width="10.5" style="11" customWidth="1"/>
    <col min="2829" max="2829" width="5" style="11" customWidth="1"/>
    <col min="2830" max="2830" width="11.5" style="11" customWidth="1"/>
    <col min="2831" max="2831" width="4.6640625" style="11" customWidth="1"/>
    <col min="2832" max="2832" width="10.83203125" style="11" customWidth="1"/>
    <col min="2833" max="2833" width="5.5" style="11" customWidth="1"/>
    <col min="2834" max="2834" width="10" style="11" customWidth="1"/>
    <col min="2835" max="2835" width="4.5" style="11" customWidth="1"/>
    <col min="2836" max="2836" width="11" style="11" customWidth="1"/>
    <col min="2837" max="2837" width="4.6640625" style="11" customWidth="1"/>
    <col min="2838" max="2838" width="10.6640625" style="11" customWidth="1"/>
    <col min="2839" max="2839" width="5.6640625" style="11" customWidth="1"/>
    <col min="2840" max="2840" width="10.5" style="11" customWidth="1"/>
    <col min="2841" max="2841" width="15.5" style="11" customWidth="1"/>
    <col min="2842" max="2842" width="0" style="11" hidden="1" customWidth="1"/>
    <col min="2843" max="2843" width="44.33203125" style="11" customWidth="1"/>
    <col min="2844" max="3072" width="8.83203125" style="11"/>
    <col min="3073" max="3073" width="52.83203125" style="11" customWidth="1"/>
    <col min="3074" max="3074" width="14.83203125" style="11" customWidth="1"/>
    <col min="3075" max="3075" width="4" style="11" customWidth="1"/>
    <col min="3076" max="3076" width="11.33203125" style="11" customWidth="1"/>
    <col min="3077" max="3077" width="4.1640625" style="11" customWidth="1"/>
    <col min="3078" max="3078" width="11.1640625" style="11" customWidth="1"/>
    <col min="3079" max="3079" width="4.6640625" style="11" customWidth="1"/>
    <col min="3080" max="3080" width="11.5" style="11" customWidth="1"/>
    <col min="3081" max="3081" width="4.6640625" style="11" customWidth="1"/>
    <col min="3082" max="3082" width="11.33203125" style="11" customWidth="1"/>
    <col min="3083" max="3083" width="4.33203125" style="11" customWidth="1"/>
    <col min="3084" max="3084" width="10.5" style="11" customWidth="1"/>
    <col min="3085" max="3085" width="5" style="11" customWidth="1"/>
    <col min="3086" max="3086" width="11.5" style="11" customWidth="1"/>
    <col min="3087" max="3087" width="4.6640625" style="11" customWidth="1"/>
    <col min="3088" max="3088" width="10.83203125" style="11" customWidth="1"/>
    <col min="3089" max="3089" width="5.5" style="11" customWidth="1"/>
    <col min="3090" max="3090" width="10" style="11" customWidth="1"/>
    <col min="3091" max="3091" width="4.5" style="11" customWidth="1"/>
    <col min="3092" max="3092" width="11" style="11" customWidth="1"/>
    <col min="3093" max="3093" width="4.6640625" style="11" customWidth="1"/>
    <col min="3094" max="3094" width="10.6640625" style="11" customWidth="1"/>
    <col min="3095" max="3095" width="5.6640625" style="11" customWidth="1"/>
    <col min="3096" max="3096" width="10.5" style="11" customWidth="1"/>
    <col min="3097" max="3097" width="15.5" style="11" customWidth="1"/>
    <col min="3098" max="3098" width="0" style="11" hidden="1" customWidth="1"/>
    <col min="3099" max="3099" width="44.33203125" style="11" customWidth="1"/>
    <col min="3100" max="3328" width="8.83203125" style="11"/>
    <col min="3329" max="3329" width="52.83203125" style="11" customWidth="1"/>
    <col min="3330" max="3330" width="14.83203125" style="11" customWidth="1"/>
    <col min="3331" max="3331" width="4" style="11" customWidth="1"/>
    <col min="3332" max="3332" width="11.33203125" style="11" customWidth="1"/>
    <col min="3333" max="3333" width="4.1640625" style="11" customWidth="1"/>
    <col min="3334" max="3334" width="11.1640625" style="11" customWidth="1"/>
    <col min="3335" max="3335" width="4.6640625" style="11" customWidth="1"/>
    <col min="3336" max="3336" width="11.5" style="11" customWidth="1"/>
    <col min="3337" max="3337" width="4.6640625" style="11" customWidth="1"/>
    <col min="3338" max="3338" width="11.33203125" style="11" customWidth="1"/>
    <col min="3339" max="3339" width="4.33203125" style="11" customWidth="1"/>
    <col min="3340" max="3340" width="10.5" style="11" customWidth="1"/>
    <col min="3341" max="3341" width="5" style="11" customWidth="1"/>
    <col min="3342" max="3342" width="11.5" style="11" customWidth="1"/>
    <col min="3343" max="3343" width="4.6640625" style="11" customWidth="1"/>
    <col min="3344" max="3344" width="10.83203125" style="11" customWidth="1"/>
    <col min="3345" max="3345" width="5.5" style="11" customWidth="1"/>
    <col min="3346" max="3346" width="10" style="11" customWidth="1"/>
    <col min="3347" max="3347" width="4.5" style="11" customWidth="1"/>
    <col min="3348" max="3348" width="11" style="11" customWidth="1"/>
    <col min="3349" max="3349" width="4.6640625" style="11" customWidth="1"/>
    <col min="3350" max="3350" width="10.6640625" style="11" customWidth="1"/>
    <col min="3351" max="3351" width="5.6640625" style="11" customWidth="1"/>
    <col min="3352" max="3352" width="10.5" style="11" customWidth="1"/>
    <col min="3353" max="3353" width="15.5" style="11" customWidth="1"/>
    <col min="3354" max="3354" width="0" style="11" hidden="1" customWidth="1"/>
    <col min="3355" max="3355" width="44.33203125" style="11" customWidth="1"/>
    <col min="3356" max="3584" width="8.83203125" style="11"/>
    <col min="3585" max="3585" width="52.83203125" style="11" customWidth="1"/>
    <col min="3586" max="3586" width="14.83203125" style="11" customWidth="1"/>
    <col min="3587" max="3587" width="4" style="11" customWidth="1"/>
    <col min="3588" max="3588" width="11.33203125" style="11" customWidth="1"/>
    <col min="3589" max="3589" width="4.1640625" style="11" customWidth="1"/>
    <col min="3590" max="3590" width="11.1640625" style="11" customWidth="1"/>
    <col min="3591" max="3591" width="4.6640625" style="11" customWidth="1"/>
    <col min="3592" max="3592" width="11.5" style="11" customWidth="1"/>
    <col min="3593" max="3593" width="4.6640625" style="11" customWidth="1"/>
    <col min="3594" max="3594" width="11.33203125" style="11" customWidth="1"/>
    <col min="3595" max="3595" width="4.33203125" style="11" customWidth="1"/>
    <col min="3596" max="3596" width="10.5" style="11" customWidth="1"/>
    <col min="3597" max="3597" width="5" style="11" customWidth="1"/>
    <col min="3598" max="3598" width="11.5" style="11" customWidth="1"/>
    <col min="3599" max="3599" width="4.6640625" style="11" customWidth="1"/>
    <col min="3600" max="3600" width="10.83203125" style="11" customWidth="1"/>
    <col min="3601" max="3601" width="5.5" style="11" customWidth="1"/>
    <col min="3602" max="3602" width="10" style="11" customWidth="1"/>
    <col min="3603" max="3603" width="4.5" style="11" customWidth="1"/>
    <col min="3604" max="3604" width="11" style="11" customWidth="1"/>
    <col min="3605" max="3605" width="4.6640625" style="11" customWidth="1"/>
    <col min="3606" max="3606" width="10.6640625" style="11" customWidth="1"/>
    <col min="3607" max="3607" width="5.6640625" style="11" customWidth="1"/>
    <col min="3608" max="3608" width="10.5" style="11" customWidth="1"/>
    <col min="3609" max="3609" width="15.5" style="11" customWidth="1"/>
    <col min="3610" max="3610" width="0" style="11" hidden="1" customWidth="1"/>
    <col min="3611" max="3611" width="44.33203125" style="11" customWidth="1"/>
    <col min="3612" max="3840" width="8.83203125" style="11"/>
    <col min="3841" max="3841" width="52.83203125" style="11" customWidth="1"/>
    <col min="3842" max="3842" width="14.83203125" style="11" customWidth="1"/>
    <col min="3843" max="3843" width="4" style="11" customWidth="1"/>
    <col min="3844" max="3844" width="11.33203125" style="11" customWidth="1"/>
    <col min="3845" max="3845" width="4.1640625" style="11" customWidth="1"/>
    <col min="3846" max="3846" width="11.1640625" style="11" customWidth="1"/>
    <col min="3847" max="3847" width="4.6640625" style="11" customWidth="1"/>
    <col min="3848" max="3848" width="11.5" style="11" customWidth="1"/>
    <col min="3849" max="3849" width="4.6640625" style="11" customWidth="1"/>
    <col min="3850" max="3850" width="11.33203125" style="11" customWidth="1"/>
    <col min="3851" max="3851" width="4.33203125" style="11" customWidth="1"/>
    <col min="3852" max="3852" width="10.5" style="11" customWidth="1"/>
    <col min="3853" max="3853" width="5" style="11" customWidth="1"/>
    <col min="3854" max="3854" width="11.5" style="11" customWidth="1"/>
    <col min="3855" max="3855" width="4.6640625" style="11" customWidth="1"/>
    <col min="3856" max="3856" width="10.83203125" style="11" customWidth="1"/>
    <col min="3857" max="3857" width="5.5" style="11" customWidth="1"/>
    <col min="3858" max="3858" width="10" style="11" customWidth="1"/>
    <col min="3859" max="3859" width="4.5" style="11" customWidth="1"/>
    <col min="3860" max="3860" width="11" style="11" customWidth="1"/>
    <col min="3861" max="3861" width="4.6640625" style="11" customWidth="1"/>
    <col min="3862" max="3862" width="10.6640625" style="11" customWidth="1"/>
    <col min="3863" max="3863" width="5.6640625" style="11" customWidth="1"/>
    <col min="3864" max="3864" width="10.5" style="11" customWidth="1"/>
    <col min="3865" max="3865" width="15.5" style="11" customWidth="1"/>
    <col min="3866" max="3866" width="0" style="11" hidden="1" customWidth="1"/>
    <col min="3867" max="3867" width="44.33203125" style="11" customWidth="1"/>
    <col min="3868" max="4096" width="8.83203125" style="11"/>
    <col min="4097" max="4097" width="52.83203125" style="11" customWidth="1"/>
    <col min="4098" max="4098" width="14.83203125" style="11" customWidth="1"/>
    <col min="4099" max="4099" width="4" style="11" customWidth="1"/>
    <col min="4100" max="4100" width="11.33203125" style="11" customWidth="1"/>
    <col min="4101" max="4101" width="4.1640625" style="11" customWidth="1"/>
    <col min="4102" max="4102" width="11.1640625" style="11" customWidth="1"/>
    <col min="4103" max="4103" width="4.6640625" style="11" customWidth="1"/>
    <col min="4104" max="4104" width="11.5" style="11" customWidth="1"/>
    <col min="4105" max="4105" width="4.6640625" style="11" customWidth="1"/>
    <col min="4106" max="4106" width="11.33203125" style="11" customWidth="1"/>
    <col min="4107" max="4107" width="4.33203125" style="11" customWidth="1"/>
    <col min="4108" max="4108" width="10.5" style="11" customWidth="1"/>
    <col min="4109" max="4109" width="5" style="11" customWidth="1"/>
    <col min="4110" max="4110" width="11.5" style="11" customWidth="1"/>
    <col min="4111" max="4111" width="4.6640625" style="11" customWidth="1"/>
    <col min="4112" max="4112" width="10.83203125" style="11" customWidth="1"/>
    <col min="4113" max="4113" width="5.5" style="11" customWidth="1"/>
    <col min="4114" max="4114" width="10" style="11" customWidth="1"/>
    <col min="4115" max="4115" width="4.5" style="11" customWidth="1"/>
    <col min="4116" max="4116" width="11" style="11" customWidth="1"/>
    <col min="4117" max="4117" width="4.6640625" style="11" customWidth="1"/>
    <col min="4118" max="4118" width="10.6640625" style="11" customWidth="1"/>
    <col min="4119" max="4119" width="5.6640625" style="11" customWidth="1"/>
    <col min="4120" max="4120" width="10.5" style="11" customWidth="1"/>
    <col min="4121" max="4121" width="15.5" style="11" customWidth="1"/>
    <col min="4122" max="4122" width="0" style="11" hidden="1" customWidth="1"/>
    <col min="4123" max="4123" width="44.33203125" style="11" customWidth="1"/>
    <col min="4124" max="4352" width="8.83203125" style="11"/>
    <col min="4353" max="4353" width="52.83203125" style="11" customWidth="1"/>
    <col min="4354" max="4354" width="14.83203125" style="11" customWidth="1"/>
    <col min="4355" max="4355" width="4" style="11" customWidth="1"/>
    <col min="4356" max="4356" width="11.33203125" style="11" customWidth="1"/>
    <col min="4357" max="4357" width="4.1640625" style="11" customWidth="1"/>
    <col min="4358" max="4358" width="11.1640625" style="11" customWidth="1"/>
    <col min="4359" max="4359" width="4.6640625" style="11" customWidth="1"/>
    <col min="4360" max="4360" width="11.5" style="11" customWidth="1"/>
    <col min="4361" max="4361" width="4.6640625" style="11" customWidth="1"/>
    <col min="4362" max="4362" width="11.33203125" style="11" customWidth="1"/>
    <col min="4363" max="4363" width="4.33203125" style="11" customWidth="1"/>
    <col min="4364" max="4364" width="10.5" style="11" customWidth="1"/>
    <col min="4365" max="4365" width="5" style="11" customWidth="1"/>
    <col min="4366" max="4366" width="11.5" style="11" customWidth="1"/>
    <col min="4367" max="4367" width="4.6640625" style="11" customWidth="1"/>
    <col min="4368" max="4368" width="10.83203125" style="11" customWidth="1"/>
    <col min="4369" max="4369" width="5.5" style="11" customWidth="1"/>
    <col min="4370" max="4370" width="10" style="11" customWidth="1"/>
    <col min="4371" max="4371" width="4.5" style="11" customWidth="1"/>
    <col min="4372" max="4372" width="11" style="11" customWidth="1"/>
    <col min="4373" max="4373" width="4.6640625" style="11" customWidth="1"/>
    <col min="4374" max="4374" width="10.6640625" style="11" customWidth="1"/>
    <col min="4375" max="4375" width="5.6640625" style="11" customWidth="1"/>
    <col min="4376" max="4376" width="10.5" style="11" customWidth="1"/>
    <col min="4377" max="4377" width="15.5" style="11" customWidth="1"/>
    <col min="4378" max="4378" width="0" style="11" hidden="1" customWidth="1"/>
    <col min="4379" max="4379" width="44.33203125" style="11" customWidth="1"/>
    <col min="4380" max="4608" width="8.83203125" style="11"/>
    <col min="4609" max="4609" width="52.83203125" style="11" customWidth="1"/>
    <col min="4610" max="4610" width="14.83203125" style="11" customWidth="1"/>
    <col min="4611" max="4611" width="4" style="11" customWidth="1"/>
    <col min="4612" max="4612" width="11.33203125" style="11" customWidth="1"/>
    <col min="4613" max="4613" width="4.1640625" style="11" customWidth="1"/>
    <col min="4614" max="4614" width="11.1640625" style="11" customWidth="1"/>
    <col min="4615" max="4615" width="4.6640625" style="11" customWidth="1"/>
    <col min="4616" max="4616" width="11.5" style="11" customWidth="1"/>
    <col min="4617" max="4617" width="4.6640625" style="11" customWidth="1"/>
    <col min="4618" max="4618" width="11.33203125" style="11" customWidth="1"/>
    <col min="4619" max="4619" width="4.33203125" style="11" customWidth="1"/>
    <col min="4620" max="4620" width="10.5" style="11" customWidth="1"/>
    <col min="4621" max="4621" width="5" style="11" customWidth="1"/>
    <col min="4622" max="4622" width="11.5" style="11" customWidth="1"/>
    <col min="4623" max="4623" width="4.6640625" style="11" customWidth="1"/>
    <col min="4624" max="4624" width="10.83203125" style="11" customWidth="1"/>
    <col min="4625" max="4625" width="5.5" style="11" customWidth="1"/>
    <col min="4626" max="4626" width="10" style="11" customWidth="1"/>
    <col min="4627" max="4627" width="4.5" style="11" customWidth="1"/>
    <col min="4628" max="4628" width="11" style="11" customWidth="1"/>
    <col min="4629" max="4629" width="4.6640625" style="11" customWidth="1"/>
    <col min="4630" max="4630" width="10.6640625" style="11" customWidth="1"/>
    <col min="4631" max="4631" width="5.6640625" style="11" customWidth="1"/>
    <col min="4632" max="4632" width="10.5" style="11" customWidth="1"/>
    <col min="4633" max="4633" width="15.5" style="11" customWidth="1"/>
    <col min="4634" max="4634" width="0" style="11" hidden="1" customWidth="1"/>
    <col min="4635" max="4635" width="44.33203125" style="11" customWidth="1"/>
    <col min="4636" max="4864" width="8.83203125" style="11"/>
    <col min="4865" max="4865" width="52.83203125" style="11" customWidth="1"/>
    <col min="4866" max="4866" width="14.83203125" style="11" customWidth="1"/>
    <col min="4867" max="4867" width="4" style="11" customWidth="1"/>
    <col min="4868" max="4868" width="11.33203125" style="11" customWidth="1"/>
    <col min="4869" max="4869" width="4.1640625" style="11" customWidth="1"/>
    <col min="4870" max="4870" width="11.1640625" style="11" customWidth="1"/>
    <col min="4871" max="4871" width="4.6640625" style="11" customWidth="1"/>
    <col min="4872" max="4872" width="11.5" style="11" customWidth="1"/>
    <col min="4873" max="4873" width="4.6640625" style="11" customWidth="1"/>
    <col min="4874" max="4874" width="11.33203125" style="11" customWidth="1"/>
    <col min="4875" max="4875" width="4.33203125" style="11" customWidth="1"/>
    <col min="4876" max="4876" width="10.5" style="11" customWidth="1"/>
    <col min="4877" max="4877" width="5" style="11" customWidth="1"/>
    <col min="4878" max="4878" width="11.5" style="11" customWidth="1"/>
    <col min="4879" max="4879" width="4.6640625" style="11" customWidth="1"/>
    <col min="4880" max="4880" width="10.83203125" style="11" customWidth="1"/>
    <col min="4881" max="4881" width="5.5" style="11" customWidth="1"/>
    <col min="4882" max="4882" width="10" style="11" customWidth="1"/>
    <col min="4883" max="4883" width="4.5" style="11" customWidth="1"/>
    <col min="4884" max="4884" width="11" style="11" customWidth="1"/>
    <col min="4885" max="4885" width="4.6640625" style="11" customWidth="1"/>
    <col min="4886" max="4886" width="10.6640625" style="11" customWidth="1"/>
    <col min="4887" max="4887" width="5.6640625" style="11" customWidth="1"/>
    <col min="4888" max="4888" width="10.5" style="11" customWidth="1"/>
    <col min="4889" max="4889" width="15.5" style="11" customWidth="1"/>
    <col min="4890" max="4890" width="0" style="11" hidden="1" customWidth="1"/>
    <col min="4891" max="4891" width="44.33203125" style="11" customWidth="1"/>
    <col min="4892" max="5120" width="8.83203125" style="11"/>
    <col min="5121" max="5121" width="52.83203125" style="11" customWidth="1"/>
    <col min="5122" max="5122" width="14.83203125" style="11" customWidth="1"/>
    <col min="5123" max="5123" width="4" style="11" customWidth="1"/>
    <col min="5124" max="5124" width="11.33203125" style="11" customWidth="1"/>
    <col min="5125" max="5125" width="4.1640625" style="11" customWidth="1"/>
    <col min="5126" max="5126" width="11.1640625" style="11" customWidth="1"/>
    <col min="5127" max="5127" width="4.6640625" style="11" customWidth="1"/>
    <col min="5128" max="5128" width="11.5" style="11" customWidth="1"/>
    <col min="5129" max="5129" width="4.6640625" style="11" customWidth="1"/>
    <col min="5130" max="5130" width="11.33203125" style="11" customWidth="1"/>
    <col min="5131" max="5131" width="4.33203125" style="11" customWidth="1"/>
    <col min="5132" max="5132" width="10.5" style="11" customWidth="1"/>
    <col min="5133" max="5133" width="5" style="11" customWidth="1"/>
    <col min="5134" max="5134" width="11.5" style="11" customWidth="1"/>
    <col min="5135" max="5135" width="4.6640625" style="11" customWidth="1"/>
    <col min="5136" max="5136" width="10.83203125" style="11" customWidth="1"/>
    <col min="5137" max="5137" width="5.5" style="11" customWidth="1"/>
    <col min="5138" max="5138" width="10" style="11" customWidth="1"/>
    <col min="5139" max="5139" width="4.5" style="11" customWidth="1"/>
    <col min="5140" max="5140" width="11" style="11" customWidth="1"/>
    <col min="5141" max="5141" width="4.6640625" style="11" customWidth="1"/>
    <col min="5142" max="5142" width="10.6640625" style="11" customWidth="1"/>
    <col min="5143" max="5143" width="5.6640625" style="11" customWidth="1"/>
    <col min="5144" max="5144" width="10.5" style="11" customWidth="1"/>
    <col min="5145" max="5145" width="15.5" style="11" customWidth="1"/>
    <col min="5146" max="5146" width="0" style="11" hidden="1" customWidth="1"/>
    <col min="5147" max="5147" width="44.33203125" style="11" customWidth="1"/>
    <col min="5148" max="5376" width="8.83203125" style="11"/>
    <col min="5377" max="5377" width="52.83203125" style="11" customWidth="1"/>
    <col min="5378" max="5378" width="14.83203125" style="11" customWidth="1"/>
    <col min="5379" max="5379" width="4" style="11" customWidth="1"/>
    <col min="5380" max="5380" width="11.33203125" style="11" customWidth="1"/>
    <col min="5381" max="5381" width="4.1640625" style="11" customWidth="1"/>
    <col min="5382" max="5382" width="11.1640625" style="11" customWidth="1"/>
    <col min="5383" max="5383" width="4.6640625" style="11" customWidth="1"/>
    <col min="5384" max="5384" width="11.5" style="11" customWidth="1"/>
    <col min="5385" max="5385" width="4.6640625" style="11" customWidth="1"/>
    <col min="5386" max="5386" width="11.33203125" style="11" customWidth="1"/>
    <col min="5387" max="5387" width="4.33203125" style="11" customWidth="1"/>
    <col min="5388" max="5388" width="10.5" style="11" customWidth="1"/>
    <col min="5389" max="5389" width="5" style="11" customWidth="1"/>
    <col min="5390" max="5390" width="11.5" style="11" customWidth="1"/>
    <col min="5391" max="5391" width="4.6640625" style="11" customWidth="1"/>
    <col min="5392" max="5392" width="10.83203125" style="11" customWidth="1"/>
    <col min="5393" max="5393" width="5.5" style="11" customWidth="1"/>
    <col min="5394" max="5394" width="10" style="11" customWidth="1"/>
    <col min="5395" max="5395" width="4.5" style="11" customWidth="1"/>
    <col min="5396" max="5396" width="11" style="11" customWidth="1"/>
    <col min="5397" max="5397" width="4.6640625" style="11" customWidth="1"/>
    <col min="5398" max="5398" width="10.6640625" style="11" customWidth="1"/>
    <col min="5399" max="5399" width="5.6640625" style="11" customWidth="1"/>
    <col min="5400" max="5400" width="10.5" style="11" customWidth="1"/>
    <col min="5401" max="5401" width="15.5" style="11" customWidth="1"/>
    <col min="5402" max="5402" width="0" style="11" hidden="1" customWidth="1"/>
    <col min="5403" max="5403" width="44.33203125" style="11" customWidth="1"/>
    <col min="5404" max="5632" width="8.83203125" style="11"/>
    <col min="5633" max="5633" width="52.83203125" style="11" customWidth="1"/>
    <col min="5634" max="5634" width="14.83203125" style="11" customWidth="1"/>
    <col min="5635" max="5635" width="4" style="11" customWidth="1"/>
    <col min="5636" max="5636" width="11.33203125" style="11" customWidth="1"/>
    <col min="5637" max="5637" width="4.1640625" style="11" customWidth="1"/>
    <col min="5638" max="5638" width="11.1640625" style="11" customWidth="1"/>
    <col min="5639" max="5639" width="4.6640625" style="11" customWidth="1"/>
    <col min="5640" max="5640" width="11.5" style="11" customWidth="1"/>
    <col min="5641" max="5641" width="4.6640625" style="11" customWidth="1"/>
    <col min="5642" max="5642" width="11.33203125" style="11" customWidth="1"/>
    <col min="5643" max="5643" width="4.33203125" style="11" customWidth="1"/>
    <col min="5644" max="5644" width="10.5" style="11" customWidth="1"/>
    <col min="5645" max="5645" width="5" style="11" customWidth="1"/>
    <col min="5646" max="5646" width="11.5" style="11" customWidth="1"/>
    <col min="5647" max="5647" width="4.6640625" style="11" customWidth="1"/>
    <col min="5648" max="5648" width="10.83203125" style="11" customWidth="1"/>
    <col min="5649" max="5649" width="5.5" style="11" customWidth="1"/>
    <col min="5650" max="5650" width="10" style="11" customWidth="1"/>
    <col min="5651" max="5651" width="4.5" style="11" customWidth="1"/>
    <col min="5652" max="5652" width="11" style="11" customWidth="1"/>
    <col min="5653" max="5653" width="4.6640625" style="11" customWidth="1"/>
    <col min="5654" max="5654" width="10.6640625" style="11" customWidth="1"/>
    <col min="5655" max="5655" width="5.6640625" style="11" customWidth="1"/>
    <col min="5656" max="5656" width="10.5" style="11" customWidth="1"/>
    <col min="5657" max="5657" width="15.5" style="11" customWidth="1"/>
    <col min="5658" max="5658" width="0" style="11" hidden="1" customWidth="1"/>
    <col min="5659" max="5659" width="44.33203125" style="11" customWidth="1"/>
    <col min="5660" max="5888" width="8.83203125" style="11"/>
    <col min="5889" max="5889" width="52.83203125" style="11" customWidth="1"/>
    <col min="5890" max="5890" width="14.83203125" style="11" customWidth="1"/>
    <col min="5891" max="5891" width="4" style="11" customWidth="1"/>
    <col min="5892" max="5892" width="11.33203125" style="11" customWidth="1"/>
    <col min="5893" max="5893" width="4.1640625" style="11" customWidth="1"/>
    <col min="5894" max="5894" width="11.1640625" style="11" customWidth="1"/>
    <col min="5895" max="5895" width="4.6640625" style="11" customWidth="1"/>
    <col min="5896" max="5896" width="11.5" style="11" customWidth="1"/>
    <col min="5897" max="5897" width="4.6640625" style="11" customWidth="1"/>
    <col min="5898" max="5898" width="11.33203125" style="11" customWidth="1"/>
    <col min="5899" max="5899" width="4.33203125" style="11" customWidth="1"/>
    <col min="5900" max="5900" width="10.5" style="11" customWidth="1"/>
    <col min="5901" max="5901" width="5" style="11" customWidth="1"/>
    <col min="5902" max="5902" width="11.5" style="11" customWidth="1"/>
    <col min="5903" max="5903" width="4.6640625" style="11" customWidth="1"/>
    <col min="5904" max="5904" width="10.83203125" style="11" customWidth="1"/>
    <col min="5905" max="5905" width="5.5" style="11" customWidth="1"/>
    <col min="5906" max="5906" width="10" style="11" customWidth="1"/>
    <col min="5907" max="5907" width="4.5" style="11" customWidth="1"/>
    <col min="5908" max="5908" width="11" style="11" customWidth="1"/>
    <col min="5909" max="5909" width="4.6640625" style="11" customWidth="1"/>
    <col min="5910" max="5910" width="10.6640625" style="11" customWidth="1"/>
    <col min="5911" max="5911" width="5.6640625" style="11" customWidth="1"/>
    <col min="5912" max="5912" width="10.5" style="11" customWidth="1"/>
    <col min="5913" max="5913" width="15.5" style="11" customWidth="1"/>
    <col min="5914" max="5914" width="0" style="11" hidden="1" customWidth="1"/>
    <col min="5915" max="5915" width="44.33203125" style="11" customWidth="1"/>
    <col min="5916" max="6144" width="8.83203125" style="11"/>
    <col min="6145" max="6145" width="52.83203125" style="11" customWidth="1"/>
    <col min="6146" max="6146" width="14.83203125" style="11" customWidth="1"/>
    <col min="6147" max="6147" width="4" style="11" customWidth="1"/>
    <col min="6148" max="6148" width="11.33203125" style="11" customWidth="1"/>
    <col min="6149" max="6149" width="4.1640625" style="11" customWidth="1"/>
    <col min="6150" max="6150" width="11.1640625" style="11" customWidth="1"/>
    <col min="6151" max="6151" width="4.6640625" style="11" customWidth="1"/>
    <col min="6152" max="6152" width="11.5" style="11" customWidth="1"/>
    <col min="6153" max="6153" width="4.6640625" style="11" customWidth="1"/>
    <col min="6154" max="6154" width="11.33203125" style="11" customWidth="1"/>
    <col min="6155" max="6155" width="4.33203125" style="11" customWidth="1"/>
    <col min="6156" max="6156" width="10.5" style="11" customWidth="1"/>
    <col min="6157" max="6157" width="5" style="11" customWidth="1"/>
    <col min="6158" max="6158" width="11.5" style="11" customWidth="1"/>
    <col min="6159" max="6159" width="4.6640625" style="11" customWidth="1"/>
    <col min="6160" max="6160" width="10.83203125" style="11" customWidth="1"/>
    <col min="6161" max="6161" width="5.5" style="11" customWidth="1"/>
    <col min="6162" max="6162" width="10" style="11" customWidth="1"/>
    <col min="6163" max="6163" width="4.5" style="11" customWidth="1"/>
    <col min="6164" max="6164" width="11" style="11" customWidth="1"/>
    <col min="6165" max="6165" width="4.6640625" style="11" customWidth="1"/>
    <col min="6166" max="6166" width="10.6640625" style="11" customWidth="1"/>
    <col min="6167" max="6167" width="5.6640625" style="11" customWidth="1"/>
    <col min="6168" max="6168" width="10.5" style="11" customWidth="1"/>
    <col min="6169" max="6169" width="15.5" style="11" customWidth="1"/>
    <col min="6170" max="6170" width="0" style="11" hidden="1" customWidth="1"/>
    <col min="6171" max="6171" width="44.33203125" style="11" customWidth="1"/>
    <col min="6172" max="6400" width="8.83203125" style="11"/>
    <col min="6401" max="6401" width="52.83203125" style="11" customWidth="1"/>
    <col min="6402" max="6402" width="14.83203125" style="11" customWidth="1"/>
    <col min="6403" max="6403" width="4" style="11" customWidth="1"/>
    <col min="6404" max="6404" width="11.33203125" style="11" customWidth="1"/>
    <col min="6405" max="6405" width="4.1640625" style="11" customWidth="1"/>
    <col min="6406" max="6406" width="11.1640625" style="11" customWidth="1"/>
    <col min="6407" max="6407" width="4.6640625" style="11" customWidth="1"/>
    <col min="6408" max="6408" width="11.5" style="11" customWidth="1"/>
    <col min="6409" max="6409" width="4.6640625" style="11" customWidth="1"/>
    <col min="6410" max="6410" width="11.33203125" style="11" customWidth="1"/>
    <col min="6411" max="6411" width="4.33203125" style="11" customWidth="1"/>
    <col min="6412" max="6412" width="10.5" style="11" customWidth="1"/>
    <col min="6413" max="6413" width="5" style="11" customWidth="1"/>
    <col min="6414" max="6414" width="11.5" style="11" customWidth="1"/>
    <col min="6415" max="6415" width="4.6640625" style="11" customWidth="1"/>
    <col min="6416" max="6416" width="10.83203125" style="11" customWidth="1"/>
    <col min="6417" max="6417" width="5.5" style="11" customWidth="1"/>
    <col min="6418" max="6418" width="10" style="11" customWidth="1"/>
    <col min="6419" max="6419" width="4.5" style="11" customWidth="1"/>
    <col min="6420" max="6420" width="11" style="11" customWidth="1"/>
    <col min="6421" max="6421" width="4.6640625" style="11" customWidth="1"/>
    <col min="6422" max="6422" width="10.6640625" style="11" customWidth="1"/>
    <col min="6423" max="6423" width="5.6640625" style="11" customWidth="1"/>
    <col min="6424" max="6424" width="10.5" style="11" customWidth="1"/>
    <col min="6425" max="6425" width="15.5" style="11" customWidth="1"/>
    <col min="6426" max="6426" width="0" style="11" hidden="1" customWidth="1"/>
    <col min="6427" max="6427" width="44.33203125" style="11" customWidth="1"/>
    <col min="6428" max="6656" width="8.83203125" style="11"/>
    <col min="6657" max="6657" width="52.83203125" style="11" customWidth="1"/>
    <col min="6658" max="6658" width="14.83203125" style="11" customWidth="1"/>
    <col min="6659" max="6659" width="4" style="11" customWidth="1"/>
    <col min="6660" max="6660" width="11.33203125" style="11" customWidth="1"/>
    <col min="6661" max="6661" width="4.1640625" style="11" customWidth="1"/>
    <col min="6662" max="6662" width="11.1640625" style="11" customWidth="1"/>
    <col min="6663" max="6663" width="4.6640625" style="11" customWidth="1"/>
    <col min="6664" max="6664" width="11.5" style="11" customWidth="1"/>
    <col min="6665" max="6665" width="4.6640625" style="11" customWidth="1"/>
    <col min="6666" max="6666" width="11.33203125" style="11" customWidth="1"/>
    <col min="6667" max="6667" width="4.33203125" style="11" customWidth="1"/>
    <col min="6668" max="6668" width="10.5" style="11" customWidth="1"/>
    <col min="6669" max="6669" width="5" style="11" customWidth="1"/>
    <col min="6670" max="6670" width="11.5" style="11" customWidth="1"/>
    <col min="6671" max="6671" width="4.6640625" style="11" customWidth="1"/>
    <col min="6672" max="6672" width="10.83203125" style="11" customWidth="1"/>
    <col min="6673" max="6673" width="5.5" style="11" customWidth="1"/>
    <col min="6674" max="6674" width="10" style="11" customWidth="1"/>
    <col min="6675" max="6675" width="4.5" style="11" customWidth="1"/>
    <col min="6676" max="6676" width="11" style="11" customWidth="1"/>
    <col min="6677" max="6677" width="4.6640625" style="11" customWidth="1"/>
    <col min="6678" max="6678" width="10.6640625" style="11" customWidth="1"/>
    <col min="6679" max="6679" width="5.6640625" style="11" customWidth="1"/>
    <col min="6680" max="6680" width="10.5" style="11" customWidth="1"/>
    <col min="6681" max="6681" width="15.5" style="11" customWidth="1"/>
    <col min="6682" max="6682" width="0" style="11" hidden="1" customWidth="1"/>
    <col min="6683" max="6683" width="44.33203125" style="11" customWidth="1"/>
    <col min="6684" max="6912" width="8.83203125" style="11"/>
    <col min="6913" max="6913" width="52.83203125" style="11" customWidth="1"/>
    <col min="6914" max="6914" width="14.83203125" style="11" customWidth="1"/>
    <col min="6915" max="6915" width="4" style="11" customWidth="1"/>
    <col min="6916" max="6916" width="11.33203125" style="11" customWidth="1"/>
    <col min="6917" max="6917" width="4.1640625" style="11" customWidth="1"/>
    <col min="6918" max="6918" width="11.1640625" style="11" customWidth="1"/>
    <col min="6919" max="6919" width="4.6640625" style="11" customWidth="1"/>
    <col min="6920" max="6920" width="11.5" style="11" customWidth="1"/>
    <col min="6921" max="6921" width="4.6640625" style="11" customWidth="1"/>
    <col min="6922" max="6922" width="11.33203125" style="11" customWidth="1"/>
    <col min="6923" max="6923" width="4.33203125" style="11" customWidth="1"/>
    <col min="6924" max="6924" width="10.5" style="11" customWidth="1"/>
    <col min="6925" max="6925" width="5" style="11" customWidth="1"/>
    <col min="6926" max="6926" width="11.5" style="11" customWidth="1"/>
    <col min="6927" max="6927" width="4.6640625" style="11" customWidth="1"/>
    <col min="6928" max="6928" width="10.83203125" style="11" customWidth="1"/>
    <col min="6929" max="6929" width="5.5" style="11" customWidth="1"/>
    <col min="6930" max="6930" width="10" style="11" customWidth="1"/>
    <col min="6931" max="6931" width="4.5" style="11" customWidth="1"/>
    <col min="6932" max="6932" width="11" style="11" customWidth="1"/>
    <col min="6933" max="6933" width="4.6640625" style="11" customWidth="1"/>
    <col min="6934" max="6934" width="10.6640625" style="11" customWidth="1"/>
    <col min="6935" max="6935" width="5.6640625" style="11" customWidth="1"/>
    <col min="6936" max="6936" width="10.5" style="11" customWidth="1"/>
    <col min="6937" max="6937" width="15.5" style="11" customWidth="1"/>
    <col min="6938" max="6938" width="0" style="11" hidden="1" customWidth="1"/>
    <col min="6939" max="6939" width="44.33203125" style="11" customWidth="1"/>
    <col min="6940" max="7168" width="8.83203125" style="11"/>
    <col min="7169" max="7169" width="52.83203125" style="11" customWidth="1"/>
    <col min="7170" max="7170" width="14.83203125" style="11" customWidth="1"/>
    <col min="7171" max="7171" width="4" style="11" customWidth="1"/>
    <col min="7172" max="7172" width="11.33203125" style="11" customWidth="1"/>
    <col min="7173" max="7173" width="4.1640625" style="11" customWidth="1"/>
    <col min="7174" max="7174" width="11.1640625" style="11" customWidth="1"/>
    <col min="7175" max="7175" width="4.6640625" style="11" customWidth="1"/>
    <col min="7176" max="7176" width="11.5" style="11" customWidth="1"/>
    <col min="7177" max="7177" width="4.6640625" style="11" customWidth="1"/>
    <col min="7178" max="7178" width="11.33203125" style="11" customWidth="1"/>
    <col min="7179" max="7179" width="4.33203125" style="11" customWidth="1"/>
    <col min="7180" max="7180" width="10.5" style="11" customWidth="1"/>
    <col min="7181" max="7181" width="5" style="11" customWidth="1"/>
    <col min="7182" max="7182" width="11.5" style="11" customWidth="1"/>
    <col min="7183" max="7183" width="4.6640625" style="11" customWidth="1"/>
    <col min="7184" max="7184" width="10.83203125" style="11" customWidth="1"/>
    <col min="7185" max="7185" width="5.5" style="11" customWidth="1"/>
    <col min="7186" max="7186" width="10" style="11" customWidth="1"/>
    <col min="7187" max="7187" width="4.5" style="11" customWidth="1"/>
    <col min="7188" max="7188" width="11" style="11" customWidth="1"/>
    <col min="7189" max="7189" width="4.6640625" style="11" customWidth="1"/>
    <col min="7190" max="7190" width="10.6640625" style="11" customWidth="1"/>
    <col min="7191" max="7191" width="5.6640625" style="11" customWidth="1"/>
    <col min="7192" max="7192" width="10.5" style="11" customWidth="1"/>
    <col min="7193" max="7193" width="15.5" style="11" customWidth="1"/>
    <col min="7194" max="7194" width="0" style="11" hidden="1" customWidth="1"/>
    <col min="7195" max="7195" width="44.33203125" style="11" customWidth="1"/>
    <col min="7196" max="7424" width="8.83203125" style="11"/>
    <col min="7425" max="7425" width="52.83203125" style="11" customWidth="1"/>
    <col min="7426" max="7426" width="14.83203125" style="11" customWidth="1"/>
    <col min="7427" max="7427" width="4" style="11" customWidth="1"/>
    <col min="7428" max="7428" width="11.33203125" style="11" customWidth="1"/>
    <col min="7429" max="7429" width="4.1640625" style="11" customWidth="1"/>
    <col min="7430" max="7430" width="11.1640625" style="11" customWidth="1"/>
    <col min="7431" max="7431" width="4.6640625" style="11" customWidth="1"/>
    <col min="7432" max="7432" width="11.5" style="11" customWidth="1"/>
    <col min="7433" max="7433" width="4.6640625" style="11" customWidth="1"/>
    <col min="7434" max="7434" width="11.33203125" style="11" customWidth="1"/>
    <col min="7435" max="7435" width="4.33203125" style="11" customWidth="1"/>
    <col min="7436" max="7436" width="10.5" style="11" customWidth="1"/>
    <col min="7437" max="7437" width="5" style="11" customWidth="1"/>
    <col min="7438" max="7438" width="11.5" style="11" customWidth="1"/>
    <col min="7439" max="7439" width="4.6640625" style="11" customWidth="1"/>
    <col min="7440" max="7440" width="10.83203125" style="11" customWidth="1"/>
    <col min="7441" max="7441" width="5.5" style="11" customWidth="1"/>
    <col min="7442" max="7442" width="10" style="11" customWidth="1"/>
    <col min="7443" max="7443" width="4.5" style="11" customWidth="1"/>
    <col min="7444" max="7444" width="11" style="11" customWidth="1"/>
    <col min="7445" max="7445" width="4.6640625" style="11" customWidth="1"/>
    <col min="7446" max="7446" width="10.6640625" style="11" customWidth="1"/>
    <col min="7447" max="7447" width="5.6640625" style="11" customWidth="1"/>
    <col min="7448" max="7448" width="10.5" style="11" customWidth="1"/>
    <col min="7449" max="7449" width="15.5" style="11" customWidth="1"/>
    <col min="7450" max="7450" width="0" style="11" hidden="1" customWidth="1"/>
    <col min="7451" max="7451" width="44.33203125" style="11" customWidth="1"/>
    <col min="7452" max="7680" width="8.83203125" style="11"/>
    <col min="7681" max="7681" width="52.83203125" style="11" customWidth="1"/>
    <col min="7682" max="7682" width="14.83203125" style="11" customWidth="1"/>
    <col min="7683" max="7683" width="4" style="11" customWidth="1"/>
    <col min="7684" max="7684" width="11.33203125" style="11" customWidth="1"/>
    <col min="7685" max="7685" width="4.1640625" style="11" customWidth="1"/>
    <col min="7686" max="7686" width="11.1640625" style="11" customWidth="1"/>
    <col min="7687" max="7687" width="4.6640625" style="11" customWidth="1"/>
    <col min="7688" max="7688" width="11.5" style="11" customWidth="1"/>
    <col min="7689" max="7689" width="4.6640625" style="11" customWidth="1"/>
    <col min="7690" max="7690" width="11.33203125" style="11" customWidth="1"/>
    <col min="7691" max="7691" width="4.33203125" style="11" customWidth="1"/>
    <col min="7692" max="7692" width="10.5" style="11" customWidth="1"/>
    <col min="7693" max="7693" width="5" style="11" customWidth="1"/>
    <col min="7694" max="7694" width="11.5" style="11" customWidth="1"/>
    <col min="7695" max="7695" width="4.6640625" style="11" customWidth="1"/>
    <col min="7696" max="7696" width="10.83203125" style="11" customWidth="1"/>
    <col min="7697" max="7697" width="5.5" style="11" customWidth="1"/>
    <col min="7698" max="7698" width="10" style="11" customWidth="1"/>
    <col min="7699" max="7699" width="4.5" style="11" customWidth="1"/>
    <col min="7700" max="7700" width="11" style="11" customWidth="1"/>
    <col min="7701" max="7701" width="4.6640625" style="11" customWidth="1"/>
    <col min="7702" max="7702" width="10.6640625" style="11" customWidth="1"/>
    <col min="7703" max="7703" width="5.6640625" style="11" customWidth="1"/>
    <col min="7704" max="7704" width="10.5" style="11" customWidth="1"/>
    <col min="7705" max="7705" width="15.5" style="11" customWidth="1"/>
    <col min="7706" max="7706" width="0" style="11" hidden="1" customWidth="1"/>
    <col min="7707" max="7707" width="44.33203125" style="11" customWidth="1"/>
    <col min="7708" max="7936" width="8.83203125" style="11"/>
    <col min="7937" max="7937" width="52.83203125" style="11" customWidth="1"/>
    <col min="7938" max="7938" width="14.83203125" style="11" customWidth="1"/>
    <col min="7939" max="7939" width="4" style="11" customWidth="1"/>
    <col min="7940" max="7940" width="11.33203125" style="11" customWidth="1"/>
    <col min="7941" max="7941" width="4.1640625" style="11" customWidth="1"/>
    <col min="7942" max="7942" width="11.1640625" style="11" customWidth="1"/>
    <col min="7943" max="7943" width="4.6640625" style="11" customWidth="1"/>
    <col min="7944" max="7944" width="11.5" style="11" customWidth="1"/>
    <col min="7945" max="7945" width="4.6640625" style="11" customWidth="1"/>
    <col min="7946" max="7946" width="11.33203125" style="11" customWidth="1"/>
    <col min="7947" max="7947" width="4.33203125" style="11" customWidth="1"/>
    <col min="7948" max="7948" width="10.5" style="11" customWidth="1"/>
    <col min="7949" max="7949" width="5" style="11" customWidth="1"/>
    <col min="7950" max="7950" width="11.5" style="11" customWidth="1"/>
    <col min="7951" max="7951" width="4.6640625" style="11" customWidth="1"/>
    <col min="7952" max="7952" width="10.83203125" style="11" customWidth="1"/>
    <col min="7953" max="7953" width="5.5" style="11" customWidth="1"/>
    <col min="7954" max="7954" width="10" style="11" customWidth="1"/>
    <col min="7955" max="7955" width="4.5" style="11" customWidth="1"/>
    <col min="7956" max="7956" width="11" style="11" customWidth="1"/>
    <col min="7957" max="7957" width="4.6640625" style="11" customWidth="1"/>
    <col min="7958" max="7958" width="10.6640625" style="11" customWidth="1"/>
    <col min="7959" max="7959" width="5.6640625" style="11" customWidth="1"/>
    <col min="7960" max="7960" width="10.5" style="11" customWidth="1"/>
    <col min="7961" max="7961" width="15.5" style="11" customWidth="1"/>
    <col min="7962" max="7962" width="0" style="11" hidden="1" customWidth="1"/>
    <col min="7963" max="7963" width="44.33203125" style="11" customWidth="1"/>
    <col min="7964" max="8192" width="8.83203125" style="11"/>
    <col min="8193" max="8193" width="52.83203125" style="11" customWidth="1"/>
    <col min="8194" max="8194" width="14.83203125" style="11" customWidth="1"/>
    <col min="8195" max="8195" width="4" style="11" customWidth="1"/>
    <col min="8196" max="8196" width="11.33203125" style="11" customWidth="1"/>
    <col min="8197" max="8197" width="4.1640625" style="11" customWidth="1"/>
    <col min="8198" max="8198" width="11.1640625" style="11" customWidth="1"/>
    <col min="8199" max="8199" width="4.6640625" style="11" customWidth="1"/>
    <col min="8200" max="8200" width="11.5" style="11" customWidth="1"/>
    <col min="8201" max="8201" width="4.6640625" style="11" customWidth="1"/>
    <col min="8202" max="8202" width="11.33203125" style="11" customWidth="1"/>
    <col min="8203" max="8203" width="4.33203125" style="11" customWidth="1"/>
    <col min="8204" max="8204" width="10.5" style="11" customWidth="1"/>
    <col min="8205" max="8205" width="5" style="11" customWidth="1"/>
    <col min="8206" max="8206" width="11.5" style="11" customWidth="1"/>
    <col min="8207" max="8207" width="4.6640625" style="11" customWidth="1"/>
    <col min="8208" max="8208" width="10.83203125" style="11" customWidth="1"/>
    <col min="8209" max="8209" width="5.5" style="11" customWidth="1"/>
    <col min="8210" max="8210" width="10" style="11" customWidth="1"/>
    <col min="8211" max="8211" width="4.5" style="11" customWidth="1"/>
    <col min="8212" max="8212" width="11" style="11" customWidth="1"/>
    <col min="8213" max="8213" width="4.6640625" style="11" customWidth="1"/>
    <col min="8214" max="8214" width="10.6640625" style="11" customWidth="1"/>
    <col min="8215" max="8215" width="5.6640625" style="11" customWidth="1"/>
    <col min="8216" max="8216" width="10.5" style="11" customWidth="1"/>
    <col min="8217" max="8217" width="15.5" style="11" customWidth="1"/>
    <col min="8218" max="8218" width="0" style="11" hidden="1" customWidth="1"/>
    <col min="8219" max="8219" width="44.33203125" style="11" customWidth="1"/>
    <col min="8220" max="8448" width="8.83203125" style="11"/>
    <col min="8449" max="8449" width="52.83203125" style="11" customWidth="1"/>
    <col min="8450" max="8450" width="14.83203125" style="11" customWidth="1"/>
    <col min="8451" max="8451" width="4" style="11" customWidth="1"/>
    <col min="8452" max="8452" width="11.33203125" style="11" customWidth="1"/>
    <col min="8453" max="8453" width="4.1640625" style="11" customWidth="1"/>
    <col min="8454" max="8454" width="11.1640625" style="11" customWidth="1"/>
    <col min="8455" max="8455" width="4.6640625" style="11" customWidth="1"/>
    <col min="8456" max="8456" width="11.5" style="11" customWidth="1"/>
    <col min="8457" max="8457" width="4.6640625" style="11" customWidth="1"/>
    <col min="8458" max="8458" width="11.33203125" style="11" customWidth="1"/>
    <col min="8459" max="8459" width="4.33203125" style="11" customWidth="1"/>
    <col min="8460" max="8460" width="10.5" style="11" customWidth="1"/>
    <col min="8461" max="8461" width="5" style="11" customWidth="1"/>
    <col min="8462" max="8462" width="11.5" style="11" customWidth="1"/>
    <col min="8463" max="8463" width="4.6640625" style="11" customWidth="1"/>
    <col min="8464" max="8464" width="10.83203125" style="11" customWidth="1"/>
    <col min="8465" max="8465" width="5.5" style="11" customWidth="1"/>
    <col min="8466" max="8466" width="10" style="11" customWidth="1"/>
    <col min="8467" max="8467" width="4.5" style="11" customWidth="1"/>
    <col min="8468" max="8468" width="11" style="11" customWidth="1"/>
    <col min="8469" max="8469" width="4.6640625" style="11" customWidth="1"/>
    <col min="8470" max="8470" width="10.6640625" style="11" customWidth="1"/>
    <col min="8471" max="8471" width="5.6640625" style="11" customWidth="1"/>
    <col min="8472" max="8472" width="10.5" style="11" customWidth="1"/>
    <col min="8473" max="8473" width="15.5" style="11" customWidth="1"/>
    <col min="8474" max="8474" width="0" style="11" hidden="1" customWidth="1"/>
    <col min="8475" max="8475" width="44.33203125" style="11" customWidth="1"/>
    <col min="8476" max="8704" width="8.83203125" style="11"/>
    <col min="8705" max="8705" width="52.83203125" style="11" customWidth="1"/>
    <col min="8706" max="8706" width="14.83203125" style="11" customWidth="1"/>
    <col min="8707" max="8707" width="4" style="11" customWidth="1"/>
    <col min="8708" max="8708" width="11.33203125" style="11" customWidth="1"/>
    <col min="8709" max="8709" width="4.1640625" style="11" customWidth="1"/>
    <col min="8710" max="8710" width="11.1640625" style="11" customWidth="1"/>
    <col min="8711" max="8711" width="4.6640625" style="11" customWidth="1"/>
    <col min="8712" max="8712" width="11.5" style="11" customWidth="1"/>
    <col min="8713" max="8713" width="4.6640625" style="11" customWidth="1"/>
    <col min="8714" max="8714" width="11.33203125" style="11" customWidth="1"/>
    <col min="8715" max="8715" width="4.33203125" style="11" customWidth="1"/>
    <col min="8716" max="8716" width="10.5" style="11" customWidth="1"/>
    <col min="8717" max="8717" width="5" style="11" customWidth="1"/>
    <col min="8718" max="8718" width="11.5" style="11" customWidth="1"/>
    <col min="8719" max="8719" width="4.6640625" style="11" customWidth="1"/>
    <col min="8720" max="8720" width="10.83203125" style="11" customWidth="1"/>
    <col min="8721" max="8721" width="5.5" style="11" customWidth="1"/>
    <col min="8722" max="8722" width="10" style="11" customWidth="1"/>
    <col min="8723" max="8723" width="4.5" style="11" customWidth="1"/>
    <col min="8724" max="8724" width="11" style="11" customWidth="1"/>
    <col min="8725" max="8725" width="4.6640625" style="11" customWidth="1"/>
    <col min="8726" max="8726" width="10.6640625" style="11" customWidth="1"/>
    <col min="8727" max="8727" width="5.6640625" style="11" customWidth="1"/>
    <col min="8728" max="8728" width="10.5" style="11" customWidth="1"/>
    <col min="8729" max="8729" width="15.5" style="11" customWidth="1"/>
    <col min="8730" max="8730" width="0" style="11" hidden="1" customWidth="1"/>
    <col min="8731" max="8731" width="44.33203125" style="11" customWidth="1"/>
    <col min="8732" max="8960" width="8.83203125" style="11"/>
    <col min="8961" max="8961" width="52.83203125" style="11" customWidth="1"/>
    <col min="8962" max="8962" width="14.83203125" style="11" customWidth="1"/>
    <col min="8963" max="8963" width="4" style="11" customWidth="1"/>
    <col min="8964" max="8964" width="11.33203125" style="11" customWidth="1"/>
    <col min="8965" max="8965" width="4.1640625" style="11" customWidth="1"/>
    <col min="8966" max="8966" width="11.1640625" style="11" customWidth="1"/>
    <col min="8967" max="8967" width="4.6640625" style="11" customWidth="1"/>
    <col min="8968" max="8968" width="11.5" style="11" customWidth="1"/>
    <col min="8969" max="8969" width="4.6640625" style="11" customWidth="1"/>
    <col min="8970" max="8970" width="11.33203125" style="11" customWidth="1"/>
    <col min="8971" max="8971" width="4.33203125" style="11" customWidth="1"/>
    <col min="8972" max="8972" width="10.5" style="11" customWidth="1"/>
    <col min="8973" max="8973" width="5" style="11" customWidth="1"/>
    <col min="8974" max="8974" width="11.5" style="11" customWidth="1"/>
    <col min="8975" max="8975" width="4.6640625" style="11" customWidth="1"/>
    <col min="8976" max="8976" width="10.83203125" style="11" customWidth="1"/>
    <col min="8977" max="8977" width="5.5" style="11" customWidth="1"/>
    <col min="8978" max="8978" width="10" style="11" customWidth="1"/>
    <col min="8979" max="8979" width="4.5" style="11" customWidth="1"/>
    <col min="8980" max="8980" width="11" style="11" customWidth="1"/>
    <col min="8981" max="8981" width="4.6640625" style="11" customWidth="1"/>
    <col min="8982" max="8982" width="10.6640625" style="11" customWidth="1"/>
    <col min="8983" max="8983" width="5.6640625" style="11" customWidth="1"/>
    <col min="8984" max="8984" width="10.5" style="11" customWidth="1"/>
    <col min="8985" max="8985" width="15.5" style="11" customWidth="1"/>
    <col min="8986" max="8986" width="0" style="11" hidden="1" customWidth="1"/>
    <col min="8987" max="8987" width="44.33203125" style="11" customWidth="1"/>
    <col min="8988" max="9216" width="8.83203125" style="11"/>
    <col min="9217" max="9217" width="52.83203125" style="11" customWidth="1"/>
    <col min="9218" max="9218" width="14.83203125" style="11" customWidth="1"/>
    <col min="9219" max="9219" width="4" style="11" customWidth="1"/>
    <col min="9220" max="9220" width="11.33203125" style="11" customWidth="1"/>
    <col min="9221" max="9221" width="4.1640625" style="11" customWidth="1"/>
    <col min="9222" max="9222" width="11.1640625" style="11" customWidth="1"/>
    <col min="9223" max="9223" width="4.6640625" style="11" customWidth="1"/>
    <col min="9224" max="9224" width="11.5" style="11" customWidth="1"/>
    <col min="9225" max="9225" width="4.6640625" style="11" customWidth="1"/>
    <col min="9226" max="9226" width="11.33203125" style="11" customWidth="1"/>
    <col min="9227" max="9227" width="4.33203125" style="11" customWidth="1"/>
    <col min="9228" max="9228" width="10.5" style="11" customWidth="1"/>
    <col min="9229" max="9229" width="5" style="11" customWidth="1"/>
    <col min="9230" max="9230" width="11.5" style="11" customWidth="1"/>
    <col min="9231" max="9231" width="4.6640625" style="11" customWidth="1"/>
    <col min="9232" max="9232" width="10.83203125" style="11" customWidth="1"/>
    <col min="9233" max="9233" width="5.5" style="11" customWidth="1"/>
    <col min="9234" max="9234" width="10" style="11" customWidth="1"/>
    <col min="9235" max="9235" width="4.5" style="11" customWidth="1"/>
    <col min="9236" max="9236" width="11" style="11" customWidth="1"/>
    <col min="9237" max="9237" width="4.6640625" style="11" customWidth="1"/>
    <col min="9238" max="9238" width="10.6640625" style="11" customWidth="1"/>
    <col min="9239" max="9239" width="5.6640625" style="11" customWidth="1"/>
    <col min="9240" max="9240" width="10.5" style="11" customWidth="1"/>
    <col min="9241" max="9241" width="15.5" style="11" customWidth="1"/>
    <col min="9242" max="9242" width="0" style="11" hidden="1" customWidth="1"/>
    <col min="9243" max="9243" width="44.33203125" style="11" customWidth="1"/>
    <col min="9244" max="9472" width="8.83203125" style="11"/>
    <col min="9473" max="9473" width="52.83203125" style="11" customWidth="1"/>
    <col min="9474" max="9474" width="14.83203125" style="11" customWidth="1"/>
    <col min="9475" max="9475" width="4" style="11" customWidth="1"/>
    <col min="9476" max="9476" width="11.33203125" style="11" customWidth="1"/>
    <col min="9477" max="9477" width="4.1640625" style="11" customWidth="1"/>
    <col min="9478" max="9478" width="11.1640625" style="11" customWidth="1"/>
    <col min="9479" max="9479" width="4.6640625" style="11" customWidth="1"/>
    <col min="9480" max="9480" width="11.5" style="11" customWidth="1"/>
    <col min="9481" max="9481" width="4.6640625" style="11" customWidth="1"/>
    <col min="9482" max="9482" width="11.33203125" style="11" customWidth="1"/>
    <col min="9483" max="9483" width="4.33203125" style="11" customWidth="1"/>
    <col min="9484" max="9484" width="10.5" style="11" customWidth="1"/>
    <col min="9485" max="9485" width="5" style="11" customWidth="1"/>
    <col min="9486" max="9486" width="11.5" style="11" customWidth="1"/>
    <col min="9487" max="9487" width="4.6640625" style="11" customWidth="1"/>
    <col min="9488" max="9488" width="10.83203125" style="11" customWidth="1"/>
    <col min="9489" max="9489" width="5.5" style="11" customWidth="1"/>
    <col min="9490" max="9490" width="10" style="11" customWidth="1"/>
    <col min="9491" max="9491" width="4.5" style="11" customWidth="1"/>
    <col min="9492" max="9492" width="11" style="11" customWidth="1"/>
    <col min="9493" max="9493" width="4.6640625" style="11" customWidth="1"/>
    <col min="9494" max="9494" width="10.6640625" style="11" customWidth="1"/>
    <col min="9495" max="9495" width="5.6640625" style="11" customWidth="1"/>
    <col min="9496" max="9496" width="10.5" style="11" customWidth="1"/>
    <col min="9497" max="9497" width="15.5" style="11" customWidth="1"/>
    <col min="9498" max="9498" width="0" style="11" hidden="1" customWidth="1"/>
    <col min="9499" max="9499" width="44.33203125" style="11" customWidth="1"/>
    <col min="9500" max="9728" width="8.83203125" style="11"/>
    <col min="9729" max="9729" width="52.83203125" style="11" customWidth="1"/>
    <col min="9730" max="9730" width="14.83203125" style="11" customWidth="1"/>
    <col min="9731" max="9731" width="4" style="11" customWidth="1"/>
    <col min="9732" max="9732" width="11.33203125" style="11" customWidth="1"/>
    <col min="9733" max="9733" width="4.1640625" style="11" customWidth="1"/>
    <col min="9734" max="9734" width="11.1640625" style="11" customWidth="1"/>
    <col min="9735" max="9735" width="4.6640625" style="11" customWidth="1"/>
    <col min="9736" max="9736" width="11.5" style="11" customWidth="1"/>
    <col min="9737" max="9737" width="4.6640625" style="11" customWidth="1"/>
    <col min="9738" max="9738" width="11.33203125" style="11" customWidth="1"/>
    <col min="9739" max="9739" width="4.33203125" style="11" customWidth="1"/>
    <col min="9740" max="9740" width="10.5" style="11" customWidth="1"/>
    <col min="9741" max="9741" width="5" style="11" customWidth="1"/>
    <col min="9742" max="9742" width="11.5" style="11" customWidth="1"/>
    <col min="9743" max="9743" width="4.6640625" style="11" customWidth="1"/>
    <col min="9744" max="9744" width="10.83203125" style="11" customWidth="1"/>
    <col min="9745" max="9745" width="5.5" style="11" customWidth="1"/>
    <col min="9746" max="9746" width="10" style="11" customWidth="1"/>
    <col min="9747" max="9747" width="4.5" style="11" customWidth="1"/>
    <col min="9748" max="9748" width="11" style="11" customWidth="1"/>
    <col min="9749" max="9749" width="4.6640625" style="11" customWidth="1"/>
    <col min="9750" max="9750" width="10.6640625" style="11" customWidth="1"/>
    <col min="9751" max="9751" width="5.6640625" style="11" customWidth="1"/>
    <col min="9752" max="9752" width="10.5" style="11" customWidth="1"/>
    <col min="9753" max="9753" width="15.5" style="11" customWidth="1"/>
    <col min="9754" max="9754" width="0" style="11" hidden="1" customWidth="1"/>
    <col min="9755" max="9755" width="44.33203125" style="11" customWidth="1"/>
    <col min="9756" max="9984" width="8.83203125" style="11"/>
    <col min="9985" max="9985" width="52.83203125" style="11" customWidth="1"/>
    <col min="9986" max="9986" width="14.83203125" style="11" customWidth="1"/>
    <col min="9987" max="9987" width="4" style="11" customWidth="1"/>
    <col min="9988" max="9988" width="11.33203125" style="11" customWidth="1"/>
    <col min="9989" max="9989" width="4.1640625" style="11" customWidth="1"/>
    <col min="9990" max="9990" width="11.1640625" style="11" customWidth="1"/>
    <col min="9991" max="9991" width="4.6640625" style="11" customWidth="1"/>
    <col min="9992" max="9992" width="11.5" style="11" customWidth="1"/>
    <col min="9993" max="9993" width="4.6640625" style="11" customWidth="1"/>
    <col min="9994" max="9994" width="11.33203125" style="11" customWidth="1"/>
    <col min="9995" max="9995" width="4.33203125" style="11" customWidth="1"/>
    <col min="9996" max="9996" width="10.5" style="11" customWidth="1"/>
    <col min="9997" max="9997" width="5" style="11" customWidth="1"/>
    <col min="9998" max="9998" width="11.5" style="11" customWidth="1"/>
    <col min="9999" max="9999" width="4.6640625" style="11" customWidth="1"/>
    <col min="10000" max="10000" width="10.83203125" style="11" customWidth="1"/>
    <col min="10001" max="10001" width="5.5" style="11" customWidth="1"/>
    <col min="10002" max="10002" width="10" style="11" customWidth="1"/>
    <col min="10003" max="10003" width="4.5" style="11" customWidth="1"/>
    <col min="10004" max="10004" width="11" style="11" customWidth="1"/>
    <col min="10005" max="10005" width="4.6640625" style="11" customWidth="1"/>
    <col min="10006" max="10006" width="10.6640625" style="11" customWidth="1"/>
    <col min="10007" max="10007" width="5.6640625" style="11" customWidth="1"/>
    <col min="10008" max="10008" width="10.5" style="11" customWidth="1"/>
    <col min="10009" max="10009" width="15.5" style="11" customWidth="1"/>
    <col min="10010" max="10010" width="0" style="11" hidden="1" customWidth="1"/>
    <col min="10011" max="10011" width="44.33203125" style="11" customWidth="1"/>
    <col min="10012" max="10240" width="8.83203125" style="11"/>
    <col min="10241" max="10241" width="52.83203125" style="11" customWidth="1"/>
    <col min="10242" max="10242" width="14.83203125" style="11" customWidth="1"/>
    <col min="10243" max="10243" width="4" style="11" customWidth="1"/>
    <col min="10244" max="10244" width="11.33203125" style="11" customWidth="1"/>
    <col min="10245" max="10245" width="4.1640625" style="11" customWidth="1"/>
    <col min="10246" max="10246" width="11.1640625" style="11" customWidth="1"/>
    <col min="10247" max="10247" width="4.6640625" style="11" customWidth="1"/>
    <col min="10248" max="10248" width="11.5" style="11" customWidth="1"/>
    <col min="10249" max="10249" width="4.6640625" style="11" customWidth="1"/>
    <col min="10250" max="10250" width="11.33203125" style="11" customWidth="1"/>
    <col min="10251" max="10251" width="4.33203125" style="11" customWidth="1"/>
    <col min="10252" max="10252" width="10.5" style="11" customWidth="1"/>
    <col min="10253" max="10253" width="5" style="11" customWidth="1"/>
    <col min="10254" max="10254" width="11.5" style="11" customWidth="1"/>
    <col min="10255" max="10255" width="4.6640625" style="11" customWidth="1"/>
    <col min="10256" max="10256" width="10.83203125" style="11" customWidth="1"/>
    <col min="10257" max="10257" width="5.5" style="11" customWidth="1"/>
    <col min="10258" max="10258" width="10" style="11" customWidth="1"/>
    <col min="10259" max="10259" width="4.5" style="11" customWidth="1"/>
    <col min="10260" max="10260" width="11" style="11" customWidth="1"/>
    <col min="10261" max="10261" width="4.6640625" style="11" customWidth="1"/>
    <col min="10262" max="10262" width="10.6640625" style="11" customWidth="1"/>
    <col min="10263" max="10263" width="5.6640625" style="11" customWidth="1"/>
    <col min="10264" max="10264" width="10.5" style="11" customWidth="1"/>
    <col min="10265" max="10265" width="15.5" style="11" customWidth="1"/>
    <col min="10266" max="10266" width="0" style="11" hidden="1" customWidth="1"/>
    <col min="10267" max="10267" width="44.33203125" style="11" customWidth="1"/>
    <col min="10268" max="10496" width="8.83203125" style="11"/>
    <col min="10497" max="10497" width="52.83203125" style="11" customWidth="1"/>
    <col min="10498" max="10498" width="14.83203125" style="11" customWidth="1"/>
    <col min="10499" max="10499" width="4" style="11" customWidth="1"/>
    <col min="10500" max="10500" width="11.33203125" style="11" customWidth="1"/>
    <col min="10501" max="10501" width="4.1640625" style="11" customWidth="1"/>
    <col min="10502" max="10502" width="11.1640625" style="11" customWidth="1"/>
    <col min="10503" max="10503" width="4.6640625" style="11" customWidth="1"/>
    <col min="10504" max="10504" width="11.5" style="11" customWidth="1"/>
    <col min="10505" max="10505" width="4.6640625" style="11" customWidth="1"/>
    <col min="10506" max="10506" width="11.33203125" style="11" customWidth="1"/>
    <col min="10507" max="10507" width="4.33203125" style="11" customWidth="1"/>
    <col min="10508" max="10508" width="10.5" style="11" customWidth="1"/>
    <col min="10509" max="10509" width="5" style="11" customWidth="1"/>
    <col min="10510" max="10510" width="11.5" style="11" customWidth="1"/>
    <col min="10511" max="10511" width="4.6640625" style="11" customWidth="1"/>
    <col min="10512" max="10512" width="10.83203125" style="11" customWidth="1"/>
    <col min="10513" max="10513" width="5.5" style="11" customWidth="1"/>
    <col min="10514" max="10514" width="10" style="11" customWidth="1"/>
    <col min="10515" max="10515" width="4.5" style="11" customWidth="1"/>
    <col min="10516" max="10516" width="11" style="11" customWidth="1"/>
    <col min="10517" max="10517" width="4.6640625" style="11" customWidth="1"/>
    <col min="10518" max="10518" width="10.6640625" style="11" customWidth="1"/>
    <col min="10519" max="10519" width="5.6640625" style="11" customWidth="1"/>
    <col min="10520" max="10520" width="10.5" style="11" customWidth="1"/>
    <col min="10521" max="10521" width="15.5" style="11" customWidth="1"/>
    <col min="10522" max="10522" width="0" style="11" hidden="1" customWidth="1"/>
    <col min="10523" max="10523" width="44.33203125" style="11" customWidth="1"/>
    <col min="10524" max="10752" width="8.83203125" style="11"/>
    <col min="10753" max="10753" width="52.83203125" style="11" customWidth="1"/>
    <col min="10754" max="10754" width="14.83203125" style="11" customWidth="1"/>
    <col min="10755" max="10755" width="4" style="11" customWidth="1"/>
    <col min="10756" max="10756" width="11.33203125" style="11" customWidth="1"/>
    <col min="10757" max="10757" width="4.1640625" style="11" customWidth="1"/>
    <col min="10758" max="10758" width="11.1640625" style="11" customWidth="1"/>
    <col min="10759" max="10759" width="4.6640625" style="11" customWidth="1"/>
    <col min="10760" max="10760" width="11.5" style="11" customWidth="1"/>
    <col min="10761" max="10761" width="4.6640625" style="11" customWidth="1"/>
    <col min="10762" max="10762" width="11.33203125" style="11" customWidth="1"/>
    <col min="10763" max="10763" width="4.33203125" style="11" customWidth="1"/>
    <col min="10764" max="10764" width="10.5" style="11" customWidth="1"/>
    <col min="10765" max="10765" width="5" style="11" customWidth="1"/>
    <col min="10766" max="10766" width="11.5" style="11" customWidth="1"/>
    <col min="10767" max="10767" width="4.6640625" style="11" customWidth="1"/>
    <col min="10768" max="10768" width="10.83203125" style="11" customWidth="1"/>
    <col min="10769" max="10769" width="5.5" style="11" customWidth="1"/>
    <col min="10770" max="10770" width="10" style="11" customWidth="1"/>
    <col min="10771" max="10771" width="4.5" style="11" customWidth="1"/>
    <col min="10772" max="10772" width="11" style="11" customWidth="1"/>
    <col min="10773" max="10773" width="4.6640625" style="11" customWidth="1"/>
    <col min="10774" max="10774" width="10.6640625" style="11" customWidth="1"/>
    <col min="10775" max="10775" width="5.6640625" style="11" customWidth="1"/>
    <col min="10776" max="10776" width="10.5" style="11" customWidth="1"/>
    <col min="10777" max="10777" width="15.5" style="11" customWidth="1"/>
    <col min="10778" max="10778" width="0" style="11" hidden="1" customWidth="1"/>
    <col min="10779" max="10779" width="44.33203125" style="11" customWidth="1"/>
    <col min="10780" max="11008" width="8.83203125" style="11"/>
    <col min="11009" max="11009" width="52.83203125" style="11" customWidth="1"/>
    <col min="11010" max="11010" width="14.83203125" style="11" customWidth="1"/>
    <col min="11011" max="11011" width="4" style="11" customWidth="1"/>
    <col min="11012" max="11012" width="11.33203125" style="11" customWidth="1"/>
    <col min="11013" max="11013" width="4.1640625" style="11" customWidth="1"/>
    <col min="11014" max="11014" width="11.1640625" style="11" customWidth="1"/>
    <col min="11015" max="11015" width="4.6640625" style="11" customWidth="1"/>
    <col min="11016" max="11016" width="11.5" style="11" customWidth="1"/>
    <col min="11017" max="11017" width="4.6640625" style="11" customWidth="1"/>
    <col min="11018" max="11018" width="11.33203125" style="11" customWidth="1"/>
    <col min="11019" max="11019" width="4.33203125" style="11" customWidth="1"/>
    <col min="11020" max="11020" width="10.5" style="11" customWidth="1"/>
    <col min="11021" max="11021" width="5" style="11" customWidth="1"/>
    <col min="11022" max="11022" width="11.5" style="11" customWidth="1"/>
    <col min="11023" max="11023" width="4.6640625" style="11" customWidth="1"/>
    <col min="11024" max="11024" width="10.83203125" style="11" customWidth="1"/>
    <col min="11025" max="11025" width="5.5" style="11" customWidth="1"/>
    <col min="11026" max="11026" width="10" style="11" customWidth="1"/>
    <col min="11027" max="11027" width="4.5" style="11" customWidth="1"/>
    <col min="11028" max="11028" width="11" style="11" customWidth="1"/>
    <col min="11029" max="11029" width="4.6640625" style="11" customWidth="1"/>
    <col min="11030" max="11030" width="10.6640625" style="11" customWidth="1"/>
    <col min="11031" max="11031" width="5.6640625" style="11" customWidth="1"/>
    <col min="11032" max="11032" width="10.5" style="11" customWidth="1"/>
    <col min="11033" max="11033" width="15.5" style="11" customWidth="1"/>
    <col min="11034" max="11034" width="0" style="11" hidden="1" customWidth="1"/>
    <col min="11035" max="11035" width="44.33203125" style="11" customWidth="1"/>
    <col min="11036" max="11264" width="8.83203125" style="11"/>
    <col min="11265" max="11265" width="52.83203125" style="11" customWidth="1"/>
    <col min="11266" max="11266" width="14.83203125" style="11" customWidth="1"/>
    <col min="11267" max="11267" width="4" style="11" customWidth="1"/>
    <col min="11268" max="11268" width="11.33203125" style="11" customWidth="1"/>
    <col min="11269" max="11269" width="4.1640625" style="11" customWidth="1"/>
    <col min="11270" max="11270" width="11.1640625" style="11" customWidth="1"/>
    <col min="11271" max="11271" width="4.6640625" style="11" customWidth="1"/>
    <col min="11272" max="11272" width="11.5" style="11" customWidth="1"/>
    <col min="11273" max="11273" width="4.6640625" style="11" customWidth="1"/>
    <col min="11274" max="11274" width="11.33203125" style="11" customWidth="1"/>
    <col min="11275" max="11275" width="4.33203125" style="11" customWidth="1"/>
    <col min="11276" max="11276" width="10.5" style="11" customWidth="1"/>
    <col min="11277" max="11277" width="5" style="11" customWidth="1"/>
    <col min="11278" max="11278" width="11.5" style="11" customWidth="1"/>
    <col min="11279" max="11279" width="4.6640625" style="11" customWidth="1"/>
    <col min="11280" max="11280" width="10.83203125" style="11" customWidth="1"/>
    <col min="11281" max="11281" width="5.5" style="11" customWidth="1"/>
    <col min="11282" max="11282" width="10" style="11" customWidth="1"/>
    <col min="11283" max="11283" width="4.5" style="11" customWidth="1"/>
    <col min="11284" max="11284" width="11" style="11" customWidth="1"/>
    <col min="11285" max="11285" width="4.6640625" style="11" customWidth="1"/>
    <col min="11286" max="11286" width="10.6640625" style="11" customWidth="1"/>
    <col min="11287" max="11287" width="5.6640625" style="11" customWidth="1"/>
    <col min="11288" max="11288" width="10.5" style="11" customWidth="1"/>
    <col min="11289" max="11289" width="15.5" style="11" customWidth="1"/>
    <col min="11290" max="11290" width="0" style="11" hidden="1" customWidth="1"/>
    <col min="11291" max="11291" width="44.33203125" style="11" customWidth="1"/>
    <col min="11292" max="11520" width="8.83203125" style="11"/>
    <col min="11521" max="11521" width="52.83203125" style="11" customWidth="1"/>
    <col min="11522" max="11522" width="14.83203125" style="11" customWidth="1"/>
    <col min="11523" max="11523" width="4" style="11" customWidth="1"/>
    <col min="11524" max="11524" width="11.33203125" style="11" customWidth="1"/>
    <col min="11525" max="11525" width="4.1640625" style="11" customWidth="1"/>
    <col min="11526" max="11526" width="11.1640625" style="11" customWidth="1"/>
    <col min="11527" max="11527" width="4.6640625" style="11" customWidth="1"/>
    <col min="11528" max="11528" width="11.5" style="11" customWidth="1"/>
    <col min="11529" max="11529" width="4.6640625" style="11" customWidth="1"/>
    <col min="11530" max="11530" width="11.33203125" style="11" customWidth="1"/>
    <col min="11531" max="11531" width="4.33203125" style="11" customWidth="1"/>
    <col min="11532" max="11532" width="10.5" style="11" customWidth="1"/>
    <col min="11533" max="11533" width="5" style="11" customWidth="1"/>
    <col min="11534" max="11534" width="11.5" style="11" customWidth="1"/>
    <col min="11535" max="11535" width="4.6640625" style="11" customWidth="1"/>
    <col min="11536" max="11536" width="10.83203125" style="11" customWidth="1"/>
    <col min="11537" max="11537" width="5.5" style="11" customWidth="1"/>
    <col min="11538" max="11538" width="10" style="11" customWidth="1"/>
    <col min="11539" max="11539" width="4.5" style="11" customWidth="1"/>
    <col min="11540" max="11540" width="11" style="11" customWidth="1"/>
    <col min="11541" max="11541" width="4.6640625" style="11" customWidth="1"/>
    <col min="11542" max="11542" width="10.6640625" style="11" customWidth="1"/>
    <col min="11543" max="11543" width="5.6640625" style="11" customWidth="1"/>
    <col min="11544" max="11544" width="10.5" style="11" customWidth="1"/>
    <col min="11545" max="11545" width="15.5" style="11" customWidth="1"/>
    <col min="11546" max="11546" width="0" style="11" hidden="1" customWidth="1"/>
    <col min="11547" max="11547" width="44.33203125" style="11" customWidth="1"/>
    <col min="11548" max="11776" width="8.83203125" style="11"/>
    <col min="11777" max="11777" width="52.83203125" style="11" customWidth="1"/>
    <col min="11778" max="11778" width="14.83203125" style="11" customWidth="1"/>
    <col min="11779" max="11779" width="4" style="11" customWidth="1"/>
    <col min="11780" max="11780" width="11.33203125" style="11" customWidth="1"/>
    <col min="11781" max="11781" width="4.1640625" style="11" customWidth="1"/>
    <col min="11782" max="11782" width="11.1640625" style="11" customWidth="1"/>
    <col min="11783" max="11783" width="4.6640625" style="11" customWidth="1"/>
    <col min="11784" max="11784" width="11.5" style="11" customWidth="1"/>
    <col min="11785" max="11785" width="4.6640625" style="11" customWidth="1"/>
    <col min="11786" max="11786" width="11.33203125" style="11" customWidth="1"/>
    <col min="11787" max="11787" width="4.33203125" style="11" customWidth="1"/>
    <col min="11788" max="11788" width="10.5" style="11" customWidth="1"/>
    <col min="11789" max="11789" width="5" style="11" customWidth="1"/>
    <col min="11790" max="11790" width="11.5" style="11" customWidth="1"/>
    <col min="11791" max="11791" width="4.6640625" style="11" customWidth="1"/>
    <col min="11792" max="11792" width="10.83203125" style="11" customWidth="1"/>
    <col min="11793" max="11793" width="5.5" style="11" customWidth="1"/>
    <col min="11794" max="11794" width="10" style="11" customWidth="1"/>
    <col min="11795" max="11795" width="4.5" style="11" customWidth="1"/>
    <col min="11796" max="11796" width="11" style="11" customWidth="1"/>
    <col min="11797" max="11797" width="4.6640625" style="11" customWidth="1"/>
    <col min="11798" max="11798" width="10.6640625" style="11" customWidth="1"/>
    <col min="11799" max="11799" width="5.6640625" style="11" customWidth="1"/>
    <col min="11800" max="11800" width="10.5" style="11" customWidth="1"/>
    <col min="11801" max="11801" width="15.5" style="11" customWidth="1"/>
    <col min="11802" max="11802" width="0" style="11" hidden="1" customWidth="1"/>
    <col min="11803" max="11803" width="44.33203125" style="11" customWidth="1"/>
    <col min="11804" max="12032" width="8.83203125" style="11"/>
    <col min="12033" max="12033" width="52.83203125" style="11" customWidth="1"/>
    <col min="12034" max="12034" width="14.83203125" style="11" customWidth="1"/>
    <col min="12035" max="12035" width="4" style="11" customWidth="1"/>
    <col min="12036" max="12036" width="11.33203125" style="11" customWidth="1"/>
    <col min="12037" max="12037" width="4.1640625" style="11" customWidth="1"/>
    <col min="12038" max="12038" width="11.1640625" style="11" customWidth="1"/>
    <col min="12039" max="12039" width="4.6640625" style="11" customWidth="1"/>
    <col min="12040" max="12040" width="11.5" style="11" customWidth="1"/>
    <col min="12041" max="12041" width="4.6640625" style="11" customWidth="1"/>
    <col min="12042" max="12042" width="11.33203125" style="11" customWidth="1"/>
    <col min="12043" max="12043" width="4.33203125" style="11" customWidth="1"/>
    <col min="12044" max="12044" width="10.5" style="11" customWidth="1"/>
    <col min="12045" max="12045" width="5" style="11" customWidth="1"/>
    <col min="12046" max="12046" width="11.5" style="11" customWidth="1"/>
    <col min="12047" max="12047" width="4.6640625" style="11" customWidth="1"/>
    <col min="12048" max="12048" width="10.83203125" style="11" customWidth="1"/>
    <col min="12049" max="12049" width="5.5" style="11" customWidth="1"/>
    <col min="12050" max="12050" width="10" style="11" customWidth="1"/>
    <col min="12051" max="12051" width="4.5" style="11" customWidth="1"/>
    <col min="12052" max="12052" width="11" style="11" customWidth="1"/>
    <col min="12053" max="12053" width="4.6640625" style="11" customWidth="1"/>
    <col min="12054" max="12054" width="10.6640625" style="11" customWidth="1"/>
    <col min="12055" max="12055" width="5.6640625" style="11" customWidth="1"/>
    <col min="12056" max="12056" width="10.5" style="11" customWidth="1"/>
    <col min="12057" max="12057" width="15.5" style="11" customWidth="1"/>
    <col min="12058" max="12058" width="0" style="11" hidden="1" customWidth="1"/>
    <col min="12059" max="12059" width="44.33203125" style="11" customWidth="1"/>
    <col min="12060" max="12288" width="8.83203125" style="11"/>
    <col min="12289" max="12289" width="52.83203125" style="11" customWidth="1"/>
    <col min="12290" max="12290" width="14.83203125" style="11" customWidth="1"/>
    <col min="12291" max="12291" width="4" style="11" customWidth="1"/>
    <col min="12292" max="12292" width="11.33203125" style="11" customWidth="1"/>
    <col min="12293" max="12293" width="4.1640625" style="11" customWidth="1"/>
    <col min="12294" max="12294" width="11.1640625" style="11" customWidth="1"/>
    <col min="12295" max="12295" width="4.6640625" style="11" customWidth="1"/>
    <col min="12296" max="12296" width="11.5" style="11" customWidth="1"/>
    <col min="12297" max="12297" width="4.6640625" style="11" customWidth="1"/>
    <col min="12298" max="12298" width="11.33203125" style="11" customWidth="1"/>
    <col min="12299" max="12299" width="4.33203125" style="11" customWidth="1"/>
    <col min="12300" max="12300" width="10.5" style="11" customWidth="1"/>
    <col min="12301" max="12301" width="5" style="11" customWidth="1"/>
    <col min="12302" max="12302" width="11.5" style="11" customWidth="1"/>
    <col min="12303" max="12303" width="4.6640625" style="11" customWidth="1"/>
    <col min="12304" max="12304" width="10.83203125" style="11" customWidth="1"/>
    <col min="12305" max="12305" width="5.5" style="11" customWidth="1"/>
    <col min="12306" max="12306" width="10" style="11" customWidth="1"/>
    <col min="12307" max="12307" width="4.5" style="11" customWidth="1"/>
    <col min="12308" max="12308" width="11" style="11" customWidth="1"/>
    <col min="12309" max="12309" width="4.6640625" style="11" customWidth="1"/>
    <col min="12310" max="12310" width="10.6640625" style="11" customWidth="1"/>
    <col min="12311" max="12311" width="5.6640625" style="11" customWidth="1"/>
    <col min="12312" max="12312" width="10.5" style="11" customWidth="1"/>
    <col min="12313" max="12313" width="15.5" style="11" customWidth="1"/>
    <col min="12314" max="12314" width="0" style="11" hidden="1" customWidth="1"/>
    <col min="12315" max="12315" width="44.33203125" style="11" customWidth="1"/>
    <col min="12316" max="12544" width="8.83203125" style="11"/>
    <col min="12545" max="12545" width="52.83203125" style="11" customWidth="1"/>
    <col min="12546" max="12546" width="14.83203125" style="11" customWidth="1"/>
    <col min="12547" max="12547" width="4" style="11" customWidth="1"/>
    <col min="12548" max="12548" width="11.33203125" style="11" customWidth="1"/>
    <col min="12549" max="12549" width="4.1640625" style="11" customWidth="1"/>
    <col min="12550" max="12550" width="11.1640625" style="11" customWidth="1"/>
    <col min="12551" max="12551" width="4.6640625" style="11" customWidth="1"/>
    <col min="12552" max="12552" width="11.5" style="11" customWidth="1"/>
    <col min="12553" max="12553" width="4.6640625" style="11" customWidth="1"/>
    <col min="12554" max="12554" width="11.33203125" style="11" customWidth="1"/>
    <col min="12555" max="12555" width="4.33203125" style="11" customWidth="1"/>
    <col min="12556" max="12556" width="10.5" style="11" customWidth="1"/>
    <col min="12557" max="12557" width="5" style="11" customWidth="1"/>
    <col min="12558" max="12558" width="11.5" style="11" customWidth="1"/>
    <col min="12559" max="12559" width="4.6640625" style="11" customWidth="1"/>
    <col min="12560" max="12560" width="10.83203125" style="11" customWidth="1"/>
    <col min="12561" max="12561" width="5.5" style="11" customWidth="1"/>
    <col min="12562" max="12562" width="10" style="11" customWidth="1"/>
    <col min="12563" max="12563" width="4.5" style="11" customWidth="1"/>
    <col min="12564" max="12564" width="11" style="11" customWidth="1"/>
    <col min="12565" max="12565" width="4.6640625" style="11" customWidth="1"/>
    <col min="12566" max="12566" width="10.6640625" style="11" customWidth="1"/>
    <col min="12567" max="12567" width="5.6640625" style="11" customWidth="1"/>
    <col min="12568" max="12568" width="10.5" style="11" customWidth="1"/>
    <col min="12569" max="12569" width="15.5" style="11" customWidth="1"/>
    <col min="12570" max="12570" width="0" style="11" hidden="1" customWidth="1"/>
    <col min="12571" max="12571" width="44.33203125" style="11" customWidth="1"/>
    <col min="12572" max="12800" width="8.83203125" style="11"/>
    <col min="12801" max="12801" width="52.83203125" style="11" customWidth="1"/>
    <col min="12802" max="12802" width="14.83203125" style="11" customWidth="1"/>
    <col min="12803" max="12803" width="4" style="11" customWidth="1"/>
    <col min="12804" max="12804" width="11.33203125" style="11" customWidth="1"/>
    <col min="12805" max="12805" width="4.1640625" style="11" customWidth="1"/>
    <col min="12806" max="12806" width="11.1640625" style="11" customWidth="1"/>
    <col min="12807" max="12807" width="4.6640625" style="11" customWidth="1"/>
    <col min="12808" max="12808" width="11.5" style="11" customWidth="1"/>
    <col min="12809" max="12809" width="4.6640625" style="11" customWidth="1"/>
    <col min="12810" max="12810" width="11.33203125" style="11" customWidth="1"/>
    <col min="12811" max="12811" width="4.33203125" style="11" customWidth="1"/>
    <col min="12812" max="12812" width="10.5" style="11" customWidth="1"/>
    <col min="12813" max="12813" width="5" style="11" customWidth="1"/>
    <col min="12814" max="12814" width="11.5" style="11" customWidth="1"/>
    <col min="12815" max="12815" width="4.6640625" style="11" customWidth="1"/>
    <col min="12816" max="12816" width="10.83203125" style="11" customWidth="1"/>
    <col min="12817" max="12817" width="5.5" style="11" customWidth="1"/>
    <col min="12818" max="12818" width="10" style="11" customWidth="1"/>
    <col min="12819" max="12819" width="4.5" style="11" customWidth="1"/>
    <col min="12820" max="12820" width="11" style="11" customWidth="1"/>
    <col min="12821" max="12821" width="4.6640625" style="11" customWidth="1"/>
    <col min="12822" max="12822" width="10.6640625" style="11" customWidth="1"/>
    <col min="12823" max="12823" width="5.6640625" style="11" customWidth="1"/>
    <col min="12824" max="12824" width="10.5" style="11" customWidth="1"/>
    <col min="12825" max="12825" width="15.5" style="11" customWidth="1"/>
    <col min="12826" max="12826" width="0" style="11" hidden="1" customWidth="1"/>
    <col min="12827" max="12827" width="44.33203125" style="11" customWidth="1"/>
    <col min="12828" max="13056" width="8.83203125" style="11"/>
    <col min="13057" max="13057" width="52.83203125" style="11" customWidth="1"/>
    <col min="13058" max="13058" width="14.83203125" style="11" customWidth="1"/>
    <col min="13059" max="13059" width="4" style="11" customWidth="1"/>
    <col min="13060" max="13060" width="11.33203125" style="11" customWidth="1"/>
    <col min="13061" max="13061" width="4.1640625" style="11" customWidth="1"/>
    <col min="13062" max="13062" width="11.1640625" style="11" customWidth="1"/>
    <col min="13063" max="13063" width="4.6640625" style="11" customWidth="1"/>
    <col min="13064" max="13064" width="11.5" style="11" customWidth="1"/>
    <col min="13065" max="13065" width="4.6640625" style="11" customWidth="1"/>
    <col min="13066" max="13066" width="11.33203125" style="11" customWidth="1"/>
    <col min="13067" max="13067" width="4.33203125" style="11" customWidth="1"/>
    <col min="13068" max="13068" width="10.5" style="11" customWidth="1"/>
    <col min="13069" max="13069" width="5" style="11" customWidth="1"/>
    <col min="13070" max="13070" width="11.5" style="11" customWidth="1"/>
    <col min="13071" max="13071" width="4.6640625" style="11" customWidth="1"/>
    <col min="13072" max="13072" width="10.83203125" style="11" customWidth="1"/>
    <col min="13073" max="13073" width="5.5" style="11" customWidth="1"/>
    <col min="13074" max="13074" width="10" style="11" customWidth="1"/>
    <col min="13075" max="13075" width="4.5" style="11" customWidth="1"/>
    <col min="13076" max="13076" width="11" style="11" customWidth="1"/>
    <col min="13077" max="13077" width="4.6640625" style="11" customWidth="1"/>
    <col min="13078" max="13078" width="10.6640625" style="11" customWidth="1"/>
    <col min="13079" max="13079" width="5.6640625" style="11" customWidth="1"/>
    <col min="13080" max="13080" width="10.5" style="11" customWidth="1"/>
    <col min="13081" max="13081" width="15.5" style="11" customWidth="1"/>
    <col min="13082" max="13082" width="0" style="11" hidden="1" customWidth="1"/>
    <col min="13083" max="13083" width="44.33203125" style="11" customWidth="1"/>
    <col min="13084" max="13312" width="8.83203125" style="11"/>
    <col min="13313" max="13313" width="52.83203125" style="11" customWidth="1"/>
    <col min="13314" max="13314" width="14.83203125" style="11" customWidth="1"/>
    <col min="13315" max="13315" width="4" style="11" customWidth="1"/>
    <col min="13316" max="13316" width="11.33203125" style="11" customWidth="1"/>
    <col min="13317" max="13317" width="4.1640625" style="11" customWidth="1"/>
    <col min="13318" max="13318" width="11.1640625" style="11" customWidth="1"/>
    <col min="13319" max="13319" width="4.6640625" style="11" customWidth="1"/>
    <col min="13320" max="13320" width="11.5" style="11" customWidth="1"/>
    <col min="13321" max="13321" width="4.6640625" style="11" customWidth="1"/>
    <col min="13322" max="13322" width="11.33203125" style="11" customWidth="1"/>
    <col min="13323" max="13323" width="4.33203125" style="11" customWidth="1"/>
    <col min="13324" max="13324" width="10.5" style="11" customWidth="1"/>
    <col min="13325" max="13325" width="5" style="11" customWidth="1"/>
    <col min="13326" max="13326" width="11.5" style="11" customWidth="1"/>
    <col min="13327" max="13327" width="4.6640625" style="11" customWidth="1"/>
    <col min="13328" max="13328" width="10.83203125" style="11" customWidth="1"/>
    <col min="13329" max="13329" width="5.5" style="11" customWidth="1"/>
    <col min="13330" max="13330" width="10" style="11" customWidth="1"/>
    <col min="13331" max="13331" width="4.5" style="11" customWidth="1"/>
    <col min="13332" max="13332" width="11" style="11" customWidth="1"/>
    <col min="13333" max="13333" width="4.6640625" style="11" customWidth="1"/>
    <col min="13334" max="13334" width="10.6640625" style="11" customWidth="1"/>
    <col min="13335" max="13335" width="5.6640625" style="11" customWidth="1"/>
    <col min="13336" max="13336" width="10.5" style="11" customWidth="1"/>
    <col min="13337" max="13337" width="15.5" style="11" customWidth="1"/>
    <col min="13338" max="13338" width="0" style="11" hidden="1" customWidth="1"/>
    <col min="13339" max="13339" width="44.33203125" style="11" customWidth="1"/>
    <col min="13340" max="13568" width="8.83203125" style="11"/>
    <col min="13569" max="13569" width="52.83203125" style="11" customWidth="1"/>
    <col min="13570" max="13570" width="14.83203125" style="11" customWidth="1"/>
    <col min="13571" max="13571" width="4" style="11" customWidth="1"/>
    <col min="13572" max="13572" width="11.33203125" style="11" customWidth="1"/>
    <col min="13573" max="13573" width="4.1640625" style="11" customWidth="1"/>
    <col min="13574" max="13574" width="11.1640625" style="11" customWidth="1"/>
    <col min="13575" max="13575" width="4.6640625" style="11" customWidth="1"/>
    <col min="13576" max="13576" width="11.5" style="11" customWidth="1"/>
    <col min="13577" max="13577" width="4.6640625" style="11" customWidth="1"/>
    <col min="13578" max="13578" width="11.33203125" style="11" customWidth="1"/>
    <col min="13579" max="13579" width="4.33203125" style="11" customWidth="1"/>
    <col min="13580" max="13580" width="10.5" style="11" customWidth="1"/>
    <col min="13581" max="13581" width="5" style="11" customWidth="1"/>
    <col min="13582" max="13582" width="11.5" style="11" customWidth="1"/>
    <col min="13583" max="13583" width="4.6640625" style="11" customWidth="1"/>
    <col min="13584" max="13584" width="10.83203125" style="11" customWidth="1"/>
    <col min="13585" max="13585" width="5.5" style="11" customWidth="1"/>
    <col min="13586" max="13586" width="10" style="11" customWidth="1"/>
    <col min="13587" max="13587" width="4.5" style="11" customWidth="1"/>
    <col min="13588" max="13588" width="11" style="11" customWidth="1"/>
    <col min="13589" max="13589" width="4.6640625" style="11" customWidth="1"/>
    <col min="13590" max="13590" width="10.6640625" style="11" customWidth="1"/>
    <col min="13591" max="13591" width="5.6640625" style="11" customWidth="1"/>
    <col min="13592" max="13592" width="10.5" style="11" customWidth="1"/>
    <col min="13593" max="13593" width="15.5" style="11" customWidth="1"/>
    <col min="13594" max="13594" width="0" style="11" hidden="1" customWidth="1"/>
    <col min="13595" max="13595" width="44.33203125" style="11" customWidth="1"/>
    <col min="13596" max="13824" width="8.83203125" style="11"/>
    <col min="13825" max="13825" width="52.83203125" style="11" customWidth="1"/>
    <col min="13826" max="13826" width="14.83203125" style="11" customWidth="1"/>
    <col min="13827" max="13827" width="4" style="11" customWidth="1"/>
    <col min="13828" max="13828" width="11.33203125" style="11" customWidth="1"/>
    <col min="13829" max="13829" width="4.1640625" style="11" customWidth="1"/>
    <col min="13830" max="13830" width="11.1640625" style="11" customWidth="1"/>
    <col min="13831" max="13831" width="4.6640625" style="11" customWidth="1"/>
    <col min="13832" max="13832" width="11.5" style="11" customWidth="1"/>
    <col min="13833" max="13833" width="4.6640625" style="11" customWidth="1"/>
    <col min="13834" max="13834" width="11.33203125" style="11" customWidth="1"/>
    <col min="13835" max="13835" width="4.33203125" style="11" customWidth="1"/>
    <col min="13836" max="13836" width="10.5" style="11" customWidth="1"/>
    <col min="13837" max="13837" width="5" style="11" customWidth="1"/>
    <col min="13838" max="13838" width="11.5" style="11" customWidth="1"/>
    <col min="13839" max="13839" width="4.6640625" style="11" customWidth="1"/>
    <col min="13840" max="13840" width="10.83203125" style="11" customWidth="1"/>
    <col min="13841" max="13841" width="5.5" style="11" customWidth="1"/>
    <col min="13842" max="13842" width="10" style="11" customWidth="1"/>
    <col min="13843" max="13843" width="4.5" style="11" customWidth="1"/>
    <col min="13844" max="13844" width="11" style="11" customWidth="1"/>
    <col min="13845" max="13845" width="4.6640625" style="11" customWidth="1"/>
    <col min="13846" max="13846" width="10.6640625" style="11" customWidth="1"/>
    <col min="13847" max="13847" width="5.6640625" style="11" customWidth="1"/>
    <col min="13848" max="13848" width="10.5" style="11" customWidth="1"/>
    <col min="13849" max="13849" width="15.5" style="11" customWidth="1"/>
    <col min="13850" max="13850" width="0" style="11" hidden="1" customWidth="1"/>
    <col min="13851" max="13851" width="44.33203125" style="11" customWidth="1"/>
    <col min="13852" max="14080" width="8.83203125" style="11"/>
    <col min="14081" max="14081" width="52.83203125" style="11" customWidth="1"/>
    <col min="14082" max="14082" width="14.83203125" style="11" customWidth="1"/>
    <col min="14083" max="14083" width="4" style="11" customWidth="1"/>
    <col min="14084" max="14084" width="11.33203125" style="11" customWidth="1"/>
    <col min="14085" max="14085" width="4.1640625" style="11" customWidth="1"/>
    <col min="14086" max="14086" width="11.1640625" style="11" customWidth="1"/>
    <col min="14087" max="14087" width="4.6640625" style="11" customWidth="1"/>
    <col min="14088" max="14088" width="11.5" style="11" customWidth="1"/>
    <col min="14089" max="14089" width="4.6640625" style="11" customWidth="1"/>
    <col min="14090" max="14090" width="11.33203125" style="11" customWidth="1"/>
    <col min="14091" max="14091" width="4.33203125" style="11" customWidth="1"/>
    <col min="14092" max="14092" width="10.5" style="11" customWidth="1"/>
    <col min="14093" max="14093" width="5" style="11" customWidth="1"/>
    <col min="14094" max="14094" width="11.5" style="11" customWidth="1"/>
    <col min="14095" max="14095" width="4.6640625" style="11" customWidth="1"/>
    <col min="14096" max="14096" width="10.83203125" style="11" customWidth="1"/>
    <col min="14097" max="14097" width="5.5" style="11" customWidth="1"/>
    <col min="14098" max="14098" width="10" style="11" customWidth="1"/>
    <col min="14099" max="14099" width="4.5" style="11" customWidth="1"/>
    <col min="14100" max="14100" width="11" style="11" customWidth="1"/>
    <col min="14101" max="14101" width="4.6640625" style="11" customWidth="1"/>
    <col min="14102" max="14102" width="10.6640625" style="11" customWidth="1"/>
    <col min="14103" max="14103" width="5.6640625" style="11" customWidth="1"/>
    <col min="14104" max="14104" width="10.5" style="11" customWidth="1"/>
    <col min="14105" max="14105" width="15.5" style="11" customWidth="1"/>
    <col min="14106" max="14106" width="0" style="11" hidden="1" customWidth="1"/>
    <col min="14107" max="14107" width="44.33203125" style="11" customWidth="1"/>
    <col min="14108" max="14336" width="8.83203125" style="11"/>
    <col min="14337" max="14337" width="52.83203125" style="11" customWidth="1"/>
    <col min="14338" max="14338" width="14.83203125" style="11" customWidth="1"/>
    <col min="14339" max="14339" width="4" style="11" customWidth="1"/>
    <col min="14340" max="14340" width="11.33203125" style="11" customWidth="1"/>
    <col min="14341" max="14341" width="4.1640625" style="11" customWidth="1"/>
    <col min="14342" max="14342" width="11.1640625" style="11" customWidth="1"/>
    <col min="14343" max="14343" width="4.6640625" style="11" customWidth="1"/>
    <col min="14344" max="14344" width="11.5" style="11" customWidth="1"/>
    <col min="14345" max="14345" width="4.6640625" style="11" customWidth="1"/>
    <col min="14346" max="14346" width="11.33203125" style="11" customWidth="1"/>
    <col min="14347" max="14347" width="4.33203125" style="11" customWidth="1"/>
    <col min="14348" max="14348" width="10.5" style="11" customWidth="1"/>
    <col min="14349" max="14349" width="5" style="11" customWidth="1"/>
    <col min="14350" max="14350" width="11.5" style="11" customWidth="1"/>
    <col min="14351" max="14351" width="4.6640625" style="11" customWidth="1"/>
    <col min="14352" max="14352" width="10.83203125" style="11" customWidth="1"/>
    <col min="14353" max="14353" width="5.5" style="11" customWidth="1"/>
    <col min="14354" max="14354" width="10" style="11" customWidth="1"/>
    <col min="14355" max="14355" width="4.5" style="11" customWidth="1"/>
    <col min="14356" max="14356" width="11" style="11" customWidth="1"/>
    <col min="14357" max="14357" width="4.6640625" style="11" customWidth="1"/>
    <col min="14358" max="14358" width="10.6640625" style="11" customWidth="1"/>
    <col min="14359" max="14359" width="5.6640625" style="11" customWidth="1"/>
    <col min="14360" max="14360" width="10.5" style="11" customWidth="1"/>
    <col min="14361" max="14361" width="15.5" style="11" customWidth="1"/>
    <col min="14362" max="14362" width="0" style="11" hidden="1" customWidth="1"/>
    <col min="14363" max="14363" width="44.33203125" style="11" customWidth="1"/>
    <col min="14364" max="14592" width="8.83203125" style="11"/>
    <col min="14593" max="14593" width="52.83203125" style="11" customWidth="1"/>
    <col min="14594" max="14594" width="14.83203125" style="11" customWidth="1"/>
    <col min="14595" max="14595" width="4" style="11" customWidth="1"/>
    <col min="14596" max="14596" width="11.33203125" style="11" customWidth="1"/>
    <col min="14597" max="14597" width="4.1640625" style="11" customWidth="1"/>
    <col min="14598" max="14598" width="11.1640625" style="11" customWidth="1"/>
    <col min="14599" max="14599" width="4.6640625" style="11" customWidth="1"/>
    <col min="14600" max="14600" width="11.5" style="11" customWidth="1"/>
    <col min="14601" max="14601" width="4.6640625" style="11" customWidth="1"/>
    <col min="14602" max="14602" width="11.33203125" style="11" customWidth="1"/>
    <col min="14603" max="14603" width="4.33203125" style="11" customWidth="1"/>
    <col min="14604" max="14604" width="10.5" style="11" customWidth="1"/>
    <col min="14605" max="14605" width="5" style="11" customWidth="1"/>
    <col min="14606" max="14606" width="11.5" style="11" customWidth="1"/>
    <col min="14607" max="14607" width="4.6640625" style="11" customWidth="1"/>
    <col min="14608" max="14608" width="10.83203125" style="11" customWidth="1"/>
    <col min="14609" max="14609" width="5.5" style="11" customWidth="1"/>
    <col min="14610" max="14610" width="10" style="11" customWidth="1"/>
    <col min="14611" max="14611" width="4.5" style="11" customWidth="1"/>
    <col min="14612" max="14612" width="11" style="11" customWidth="1"/>
    <col min="14613" max="14613" width="4.6640625" style="11" customWidth="1"/>
    <col min="14614" max="14614" width="10.6640625" style="11" customWidth="1"/>
    <col min="14615" max="14615" width="5.6640625" style="11" customWidth="1"/>
    <col min="14616" max="14616" width="10.5" style="11" customWidth="1"/>
    <col min="14617" max="14617" width="15.5" style="11" customWidth="1"/>
    <col min="14618" max="14618" width="0" style="11" hidden="1" customWidth="1"/>
    <col min="14619" max="14619" width="44.33203125" style="11" customWidth="1"/>
    <col min="14620" max="14848" width="8.83203125" style="11"/>
    <col min="14849" max="14849" width="52.83203125" style="11" customWidth="1"/>
    <col min="14850" max="14850" width="14.83203125" style="11" customWidth="1"/>
    <col min="14851" max="14851" width="4" style="11" customWidth="1"/>
    <col min="14852" max="14852" width="11.33203125" style="11" customWidth="1"/>
    <col min="14853" max="14853" width="4.1640625" style="11" customWidth="1"/>
    <col min="14854" max="14854" width="11.1640625" style="11" customWidth="1"/>
    <col min="14855" max="14855" width="4.6640625" style="11" customWidth="1"/>
    <col min="14856" max="14856" width="11.5" style="11" customWidth="1"/>
    <col min="14857" max="14857" width="4.6640625" style="11" customWidth="1"/>
    <col min="14858" max="14858" width="11.33203125" style="11" customWidth="1"/>
    <col min="14859" max="14859" width="4.33203125" style="11" customWidth="1"/>
    <col min="14860" max="14860" width="10.5" style="11" customWidth="1"/>
    <col min="14861" max="14861" width="5" style="11" customWidth="1"/>
    <col min="14862" max="14862" width="11.5" style="11" customWidth="1"/>
    <col min="14863" max="14863" width="4.6640625" style="11" customWidth="1"/>
    <col min="14864" max="14864" width="10.83203125" style="11" customWidth="1"/>
    <col min="14865" max="14865" width="5.5" style="11" customWidth="1"/>
    <col min="14866" max="14866" width="10" style="11" customWidth="1"/>
    <col min="14867" max="14867" width="4.5" style="11" customWidth="1"/>
    <col min="14868" max="14868" width="11" style="11" customWidth="1"/>
    <col min="14869" max="14869" width="4.6640625" style="11" customWidth="1"/>
    <col min="14870" max="14870" width="10.6640625" style="11" customWidth="1"/>
    <col min="14871" max="14871" width="5.6640625" style="11" customWidth="1"/>
    <col min="14872" max="14872" width="10.5" style="11" customWidth="1"/>
    <col min="14873" max="14873" width="15.5" style="11" customWidth="1"/>
    <col min="14874" max="14874" width="0" style="11" hidden="1" customWidth="1"/>
    <col min="14875" max="14875" width="44.33203125" style="11" customWidth="1"/>
    <col min="14876" max="15104" width="8.83203125" style="11"/>
    <col min="15105" max="15105" width="52.83203125" style="11" customWidth="1"/>
    <col min="15106" max="15106" width="14.83203125" style="11" customWidth="1"/>
    <col min="15107" max="15107" width="4" style="11" customWidth="1"/>
    <col min="15108" max="15108" width="11.33203125" style="11" customWidth="1"/>
    <col min="15109" max="15109" width="4.1640625" style="11" customWidth="1"/>
    <col min="15110" max="15110" width="11.1640625" style="11" customWidth="1"/>
    <col min="15111" max="15111" width="4.6640625" style="11" customWidth="1"/>
    <col min="15112" max="15112" width="11.5" style="11" customWidth="1"/>
    <col min="15113" max="15113" width="4.6640625" style="11" customWidth="1"/>
    <col min="15114" max="15114" width="11.33203125" style="11" customWidth="1"/>
    <col min="15115" max="15115" width="4.33203125" style="11" customWidth="1"/>
    <col min="15116" max="15116" width="10.5" style="11" customWidth="1"/>
    <col min="15117" max="15117" width="5" style="11" customWidth="1"/>
    <col min="15118" max="15118" width="11.5" style="11" customWidth="1"/>
    <col min="15119" max="15119" width="4.6640625" style="11" customWidth="1"/>
    <col min="15120" max="15120" width="10.83203125" style="11" customWidth="1"/>
    <col min="15121" max="15121" width="5.5" style="11" customWidth="1"/>
    <col min="15122" max="15122" width="10" style="11" customWidth="1"/>
    <col min="15123" max="15123" width="4.5" style="11" customWidth="1"/>
    <col min="15124" max="15124" width="11" style="11" customWidth="1"/>
    <col min="15125" max="15125" width="4.6640625" style="11" customWidth="1"/>
    <col min="15126" max="15126" width="10.6640625" style="11" customWidth="1"/>
    <col min="15127" max="15127" width="5.6640625" style="11" customWidth="1"/>
    <col min="15128" max="15128" width="10.5" style="11" customWidth="1"/>
    <col min="15129" max="15129" width="15.5" style="11" customWidth="1"/>
    <col min="15130" max="15130" width="0" style="11" hidden="1" customWidth="1"/>
    <col min="15131" max="15131" width="44.33203125" style="11" customWidth="1"/>
    <col min="15132" max="15360" width="8.83203125" style="11"/>
    <col min="15361" max="15361" width="52.83203125" style="11" customWidth="1"/>
    <col min="15362" max="15362" width="14.83203125" style="11" customWidth="1"/>
    <col min="15363" max="15363" width="4" style="11" customWidth="1"/>
    <col min="15364" max="15364" width="11.33203125" style="11" customWidth="1"/>
    <col min="15365" max="15365" width="4.1640625" style="11" customWidth="1"/>
    <col min="15366" max="15366" width="11.1640625" style="11" customWidth="1"/>
    <col min="15367" max="15367" width="4.6640625" style="11" customWidth="1"/>
    <col min="15368" max="15368" width="11.5" style="11" customWidth="1"/>
    <col min="15369" max="15369" width="4.6640625" style="11" customWidth="1"/>
    <col min="15370" max="15370" width="11.33203125" style="11" customWidth="1"/>
    <col min="15371" max="15371" width="4.33203125" style="11" customWidth="1"/>
    <col min="15372" max="15372" width="10.5" style="11" customWidth="1"/>
    <col min="15373" max="15373" width="5" style="11" customWidth="1"/>
    <col min="15374" max="15374" width="11.5" style="11" customWidth="1"/>
    <col min="15375" max="15375" width="4.6640625" style="11" customWidth="1"/>
    <col min="15376" max="15376" width="10.83203125" style="11" customWidth="1"/>
    <col min="15377" max="15377" width="5.5" style="11" customWidth="1"/>
    <col min="15378" max="15378" width="10" style="11" customWidth="1"/>
    <col min="15379" max="15379" width="4.5" style="11" customWidth="1"/>
    <col min="15380" max="15380" width="11" style="11" customWidth="1"/>
    <col min="15381" max="15381" width="4.6640625" style="11" customWidth="1"/>
    <col min="15382" max="15382" width="10.6640625" style="11" customWidth="1"/>
    <col min="15383" max="15383" width="5.6640625" style="11" customWidth="1"/>
    <col min="15384" max="15384" width="10.5" style="11" customWidth="1"/>
    <col min="15385" max="15385" width="15.5" style="11" customWidth="1"/>
    <col min="15386" max="15386" width="0" style="11" hidden="1" customWidth="1"/>
    <col min="15387" max="15387" width="44.33203125" style="11" customWidth="1"/>
    <col min="15388" max="15616" width="8.83203125" style="11"/>
    <col min="15617" max="15617" width="52.83203125" style="11" customWidth="1"/>
    <col min="15618" max="15618" width="14.83203125" style="11" customWidth="1"/>
    <col min="15619" max="15619" width="4" style="11" customWidth="1"/>
    <col min="15620" max="15620" width="11.33203125" style="11" customWidth="1"/>
    <col min="15621" max="15621" width="4.1640625" style="11" customWidth="1"/>
    <col min="15622" max="15622" width="11.1640625" style="11" customWidth="1"/>
    <col min="15623" max="15623" width="4.6640625" style="11" customWidth="1"/>
    <col min="15624" max="15624" width="11.5" style="11" customWidth="1"/>
    <col min="15625" max="15625" width="4.6640625" style="11" customWidth="1"/>
    <col min="15626" max="15626" width="11.33203125" style="11" customWidth="1"/>
    <col min="15627" max="15627" width="4.33203125" style="11" customWidth="1"/>
    <col min="15628" max="15628" width="10.5" style="11" customWidth="1"/>
    <col min="15629" max="15629" width="5" style="11" customWidth="1"/>
    <col min="15630" max="15630" width="11.5" style="11" customWidth="1"/>
    <col min="15631" max="15631" width="4.6640625" style="11" customWidth="1"/>
    <col min="15632" max="15632" width="10.83203125" style="11" customWidth="1"/>
    <col min="15633" max="15633" width="5.5" style="11" customWidth="1"/>
    <col min="15634" max="15634" width="10" style="11" customWidth="1"/>
    <col min="15635" max="15635" width="4.5" style="11" customWidth="1"/>
    <col min="15636" max="15636" width="11" style="11" customWidth="1"/>
    <col min="15637" max="15637" width="4.6640625" style="11" customWidth="1"/>
    <col min="15638" max="15638" width="10.6640625" style="11" customWidth="1"/>
    <col min="15639" max="15639" width="5.6640625" style="11" customWidth="1"/>
    <col min="15640" max="15640" width="10.5" style="11" customWidth="1"/>
    <col min="15641" max="15641" width="15.5" style="11" customWidth="1"/>
    <col min="15642" max="15642" width="0" style="11" hidden="1" customWidth="1"/>
    <col min="15643" max="15643" width="44.33203125" style="11" customWidth="1"/>
    <col min="15644" max="15872" width="8.83203125" style="11"/>
    <col min="15873" max="15873" width="52.83203125" style="11" customWidth="1"/>
    <col min="15874" max="15874" width="14.83203125" style="11" customWidth="1"/>
    <col min="15875" max="15875" width="4" style="11" customWidth="1"/>
    <col min="15876" max="15876" width="11.33203125" style="11" customWidth="1"/>
    <col min="15877" max="15877" width="4.1640625" style="11" customWidth="1"/>
    <col min="15878" max="15878" width="11.1640625" style="11" customWidth="1"/>
    <col min="15879" max="15879" width="4.6640625" style="11" customWidth="1"/>
    <col min="15880" max="15880" width="11.5" style="11" customWidth="1"/>
    <col min="15881" max="15881" width="4.6640625" style="11" customWidth="1"/>
    <col min="15882" max="15882" width="11.33203125" style="11" customWidth="1"/>
    <col min="15883" max="15883" width="4.33203125" style="11" customWidth="1"/>
    <col min="15884" max="15884" width="10.5" style="11" customWidth="1"/>
    <col min="15885" max="15885" width="5" style="11" customWidth="1"/>
    <col min="15886" max="15886" width="11.5" style="11" customWidth="1"/>
    <col min="15887" max="15887" width="4.6640625" style="11" customWidth="1"/>
    <col min="15888" max="15888" width="10.83203125" style="11" customWidth="1"/>
    <col min="15889" max="15889" width="5.5" style="11" customWidth="1"/>
    <col min="15890" max="15890" width="10" style="11" customWidth="1"/>
    <col min="15891" max="15891" width="4.5" style="11" customWidth="1"/>
    <col min="15892" max="15892" width="11" style="11" customWidth="1"/>
    <col min="15893" max="15893" width="4.6640625" style="11" customWidth="1"/>
    <col min="15894" max="15894" width="10.6640625" style="11" customWidth="1"/>
    <col min="15895" max="15895" width="5.6640625" style="11" customWidth="1"/>
    <col min="15896" max="15896" width="10.5" style="11" customWidth="1"/>
    <col min="15897" max="15897" width="15.5" style="11" customWidth="1"/>
    <col min="15898" max="15898" width="0" style="11" hidden="1" customWidth="1"/>
    <col min="15899" max="15899" width="44.33203125" style="11" customWidth="1"/>
    <col min="15900" max="16128" width="8.83203125" style="11"/>
    <col min="16129" max="16129" width="52.83203125" style="11" customWidth="1"/>
    <col min="16130" max="16130" width="14.83203125" style="11" customWidth="1"/>
    <col min="16131" max="16131" width="4" style="11" customWidth="1"/>
    <col min="16132" max="16132" width="11.33203125" style="11" customWidth="1"/>
    <col min="16133" max="16133" width="4.1640625" style="11" customWidth="1"/>
    <col min="16134" max="16134" width="11.1640625" style="11" customWidth="1"/>
    <col min="16135" max="16135" width="4.6640625" style="11" customWidth="1"/>
    <col min="16136" max="16136" width="11.5" style="11" customWidth="1"/>
    <col min="16137" max="16137" width="4.6640625" style="11" customWidth="1"/>
    <col min="16138" max="16138" width="11.33203125" style="11" customWidth="1"/>
    <col min="16139" max="16139" width="4.33203125" style="11" customWidth="1"/>
    <col min="16140" max="16140" width="10.5" style="11" customWidth="1"/>
    <col min="16141" max="16141" width="5" style="11" customWidth="1"/>
    <col min="16142" max="16142" width="11.5" style="11" customWidth="1"/>
    <col min="16143" max="16143" width="4.6640625" style="11" customWidth="1"/>
    <col min="16144" max="16144" width="10.83203125" style="11" customWidth="1"/>
    <col min="16145" max="16145" width="5.5" style="11" customWidth="1"/>
    <col min="16146" max="16146" width="10" style="11" customWidth="1"/>
    <col min="16147" max="16147" width="4.5" style="11" customWidth="1"/>
    <col min="16148" max="16148" width="11" style="11" customWidth="1"/>
    <col min="16149" max="16149" width="4.6640625" style="11" customWidth="1"/>
    <col min="16150" max="16150" width="10.6640625" style="11" customWidth="1"/>
    <col min="16151" max="16151" width="5.6640625" style="11" customWidth="1"/>
    <col min="16152" max="16152" width="10.5" style="11" customWidth="1"/>
    <col min="16153" max="16153" width="15.5" style="11" customWidth="1"/>
    <col min="16154" max="16154" width="0" style="11" hidden="1" customWidth="1"/>
    <col min="16155" max="16155" width="44.33203125" style="11" customWidth="1"/>
    <col min="16156" max="16384" width="8.83203125" style="11"/>
  </cols>
  <sheetData>
    <row r="1" spans="1:77" s="5" customFormat="1" ht="12">
      <c r="A1" s="1"/>
      <c r="B1" s="2" t="s">
        <v>0</v>
      </c>
      <c r="C1" s="3"/>
      <c r="D1" s="2" t="s">
        <v>1</v>
      </c>
      <c r="E1" s="2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7</v>
      </c>
      <c r="Q1" s="2"/>
      <c r="R1" s="2" t="s">
        <v>8</v>
      </c>
      <c r="S1" s="2"/>
      <c r="T1" s="2" t="s">
        <v>9</v>
      </c>
      <c r="U1" s="2"/>
      <c r="V1" s="2" t="s">
        <v>10</v>
      </c>
      <c r="W1" s="2"/>
      <c r="X1" s="2" t="s">
        <v>11</v>
      </c>
      <c r="Y1" s="1"/>
      <c r="Z1" s="4"/>
    </row>
    <row r="2" spans="1:77" ht="13" thickBot="1">
      <c r="A2" s="6" t="s">
        <v>24</v>
      </c>
      <c r="B2" s="7" t="s">
        <v>12</v>
      </c>
      <c r="C2" s="8"/>
      <c r="D2" s="7" t="s">
        <v>12</v>
      </c>
      <c r="E2" s="9"/>
      <c r="F2" s="7" t="s">
        <v>12</v>
      </c>
      <c r="G2" s="9"/>
      <c r="H2" s="7" t="s">
        <v>12</v>
      </c>
      <c r="I2" s="9"/>
      <c r="J2" s="7" t="s">
        <v>12</v>
      </c>
      <c r="K2" s="9"/>
      <c r="L2" s="7" t="s">
        <v>12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0"/>
    </row>
    <row r="3" spans="1:77" ht="13" thickBot="1">
      <c r="A3" s="83" t="s">
        <v>29</v>
      </c>
      <c r="B3" s="12">
        <v>10000</v>
      </c>
      <c r="C3" s="12" t="s">
        <v>13</v>
      </c>
      <c r="D3" s="12">
        <v>10000</v>
      </c>
      <c r="E3" s="12" t="s">
        <v>13</v>
      </c>
      <c r="F3" s="12">
        <v>10000</v>
      </c>
      <c r="G3" s="12" t="s">
        <v>13</v>
      </c>
      <c r="H3" s="12">
        <v>10000</v>
      </c>
      <c r="I3" s="12" t="s">
        <v>13</v>
      </c>
      <c r="J3" s="12">
        <v>15000</v>
      </c>
      <c r="K3" s="12" t="s">
        <v>13</v>
      </c>
      <c r="L3" s="12">
        <v>15000</v>
      </c>
      <c r="M3" s="12" t="s">
        <v>13</v>
      </c>
      <c r="N3" s="12">
        <v>15000</v>
      </c>
      <c r="O3" s="12" t="s">
        <v>13</v>
      </c>
      <c r="P3" s="12">
        <v>15000</v>
      </c>
      <c r="Q3" s="12" t="s">
        <v>13</v>
      </c>
      <c r="R3" s="12">
        <v>15000</v>
      </c>
      <c r="S3" s="12" t="s">
        <v>13</v>
      </c>
      <c r="T3" s="12">
        <v>15000</v>
      </c>
      <c r="U3" s="12" t="s">
        <v>13</v>
      </c>
      <c r="V3" s="12">
        <v>15000</v>
      </c>
      <c r="W3" s="12" t="s">
        <v>13</v>
      </c>
      <c r="X3" s="13">
        <v>15000</v>
      </c>
      <c r="Y3" s="14">
        <f>SUM(D3:X3)</f>
        <v>150000</v>
      </c>
      <c r="Z3" s="15"/>
    </row>
    <row r="4" spans="1:77" s="20" customFormat="1" ht="14" thickTop="1" thickBot="1">
      <c r="A4" s="16" t="s">
        <v>22</v>
      </c>
      <c r="B4" s="17">
        <v>50000</v>
      </c>
      <c r="C4" s="17"/>
      <c r="D4" s="17">
        <v>60000</v>
      </c>
      <c r="E4" s="17"/>
      <c r="F4" s="17">
        <v>65000</v>
      </c>
      <c r="G4" s="17"/>
      <c r="H4" s="17">
        <v>66000</v>
      </c>
      <c r="I4" s="17"/>
      <c r="J4" s="17">
        <v>86000</v>
      </c>
      <c r="K4" s="17"/>
      <c r="L4" s="17">
        <v>86000</v>
      </c>
      <c r="M4" s="17"/>
      <c r="N4" s="17">
        <v>88000</v>
      </c>
      <c r="O4" s="17"/>
      <c r="P4" s="17">
        <v>90000</v>
      </c>
      <c r="Q4" s="17"/>
      <c r="R4" s="17">
        <v>92000</v>
      </c>
      <c r="S4" s="17"/>
      <c r="T4" s="17">
        <v>92000</v>
      </c>
      <c r="U4" s="17"/>
      <c r="V4" s="17">
        <v>94000</v>
      </c>
      <c r="W4" s="17"/>
      <c r="X4" s="17">
        <v>96000</v>
      </c>
      <c r="Y4" s="18">
        <f>SUM(B4:X4)</f>
        <v>965000</v>
      </c>
      <c r="Z4" s="19" t="s">
        <v>13</v>
      </c>
    </row>
    <row r="5" spans="1:77" s="20" customFormat="1" ht="14" thickTop="1" thickBot="1">
      <c r="A5" s="16" t="s">
        <v>14</v>
      </c>
      <c r="B5" s="17">
        <f>(B4*0.01)</f>
        <v>500</v>
      </c>
      <c r="C5" s="17"/>
      <c r="D5" s="17">
        <f>(D4*0.01)</f>
        <v>600</v>
      </c>
      <c r="E5" s="17"/>
      <c r="F5" s="17">
        <f>(F4*0.01)</f>
        <v>650</v>
      </c>
      <c r="G5" s="17"/>
      <c r="H5" s="17">
        <f>(H4*0.01)</f>
        <v>660</v>
      </c>
      <c r="I5" s="17"/>
      <c r="J5" s="17">
        <f>(J4*0.01)</f>
        <v>860</v>
      </c>
      <c r="K5" s="17"/>
      <c r="L5" s="17">
        <f>(L4*0.01)</f>
        <v>860</v>
      </c>
      <c r="M5" s="17"/>
      <c r="N5" s="17">
        <f>(N4*0.01)</f>
        <v>880</v>
      </c>
      <c r="O5" s="17"/>
      <c r="P5" s="17">
        <f>(P4*0.01)</f>
        <v>900</v>
      </c>
      <c r="Q5" s="17"/>
      <c r="R5" s="17">
        <f>(R4*0.01)</f>
        <v>920</v>
      </c>
      <c r="S5" s="17"/>
      <c r="T5" s="17">
        <f>(T4*0.01)</f>
        <v>920</v>
      </c>
      <c r="U5" s="17"/>
      <c r="V5" s="17">
        <f>(V4*0.01)</f>
        <v>940</v>
      </c>
      <c r="W5" s="17"/>
      <c r="X5" s="17">
        <f>(X4*0.01)</f>
        <v>960</v>
      </c>
      <c r="Y5" s="18">
        <f>SUM(B5:X5)</f>
        <v>9650</v>
      </c>
      <c r="Z5" s="19" t="s">
        <v>13</v>
      </c>
    </row>
    <row r="6" spans="1:77" s="25" customFormat="1" ht="14" thickTop="1" thickBot="1">
      <c r="A6" s="21" t="s">
        <v>15</v>
      </c>
      <c r="B6" s="22">
        <f>(B5*24.95)</f>
        <v>12475</v>
      </c>
      <c r="C6" s="23"/>
      <c r="D6" s="22">
        <f>(D5*24.95)</f>
        <v>14970</v>
      </c>
      <c r="E6" s="22"/>
      <c r="F6" s="22">
        <f>(F5*24.95)</f>
        <v>16217.5</v>
      </c>
      <c r="G6" s="22"/>
      <c r="H6" s="22">
        <f>(H5*24.95)</f>
        <v>16467</v>
      </c>
      <c r="I6" s="22"/>
      <c r="J6" s="22">
        <f>(J5*24.95)</f>
        <v>21457</v>
      </c>
      <c r="K6" s="22"/>
      <c r="L6" s="22">
        <f>(L5*24.95)</f>
        <v>21457</v>
      </c>
      <c r="M6" s="22"/>
      <c r="N6" s="22">
        <f>(N5*24.95)</f>
        <v>21956</v>
      </c>
      <c r="O6" s="22"/>
      <c r="P6" s="22">
        <f>(P5*24.95)</f>
        <v>22455</v>
      </c>
      <c r="Q6" s="22"/>
      <c r="R6" s="22">
        <f>(R5*24.95)</f>
        <v>22954</v>
      </c>
      <c r="S6" s="22"/>
      <c r="T6" s="22">
        <f>(T5*24.95)</f>
        <v>22954</v>
      </c>
      <c r="U6" s="22"/>
      <c r="V6" s="22">
        <f>(V5*24.95)</f>
        <v>23453</v>
      </c>
      <c r="W6" s="22"/>
      <c r="X6" s="22">
        <f>(X5*24.95)</f>
        <v>23952</v>
      </c>
      <c r="Y6" s="24">
        <f>SUM(B6:X6)</f>
        <v>240767.5</v>
      </c>
      <c r="Z6" s="22" t="s">
        <v>13</v>
      </c>
    </row>
    <row r="7" spans="1:77" s="30" customFormat="1" ht="14" thickTop="1" thickBot="1">
      <c r="A7" s="26" t="s">
        <v>16</v>
      </c>
      <c r="B7" s="27">
        <f>B6/B3</f>
        <v>1.2475000000000001</v>
      </c>
      <c r="C7" s="28"/>
      <c r="D7" s="27">
        <f>D6/D3</f>
        <v>1.4970000000000001</v>
      </c>
      <c r="E7" s="27"/>
      <c r="F7" s="27">
        <f>F6/F3</f>
        <v>1.62175</v>
      </c>
      <c r="G7" s="27"/>
      <c r="H7" s="27">
        <f>H6/H3</f>
        <v>1.6467000000000001</v>
      </c>
      <c r="I7" s="27"/>
      <c r="J7" s="27">
        <f>J6/J3</f>
        <v>1.4304666666666668</v>
      </c>
      <c r="K7" s="27"/>
      <c r="L7" s="27">
        <f>L6/L3</f>
        <v>1.4304666666666668</v>
      </c>
      <c r="M7" s="27"/>
      <c r="N7" s="27">
        <f>N6/N3</f>
        <v>1.4637333333333333</v>
      </c>
      <c r="O7" s="27"/>
      <c r="P7" s="27">
        <f>P6/P3</f>
        <v>1.4970000000000001</v>
      </c>
      <c r="Q7" s="27"/>
      <c r="R7" s="27">
        <f>R6/R3</f>
        <v>1.5302666666666667</v>
      </c>
      <c r="S7" s="27"/>
      <c r="T7" s="27">
        <f>T6/T3</f>
        <v>1.5302666666666667</v>
      </c>
      <c r="U7" s="27"/>
      <c r="V7" s="27">
        <f>V6/V3</f>
        <v>1.5635333333333334</v>
      </c>
      <c r="W7" s="27"/>
      <c r="X7" s="27">
        <f>X6/X3</f>
        <v>1.5968</v>
      </c>
      <c r="Y7" s="87">
        <f>Y11/Y3</f>
        <v>8.668846666666667</v>
      </c>
      <c r="Z7" s="29" t="s">
        <v>13</v>
      </c>
    </row>
    <row r="8" spans="1:77" ht="14" thickTop="1" thickBot="1">
      <c r="A8" s="31" t="s">
        <v>23</v>
      </c>
      <c r="B8" s="22">
        <f>B6-B3</f>
        <v>2475</v>
      </c>
      <c r="C8" s="23"/>
      <c r="D8" s="22">
        <f>(D6-D3)</f>
        <v>4970</v>
      </c>
      <c r="E8" s="22"/>
      <c r="F8" s="22">
        <f>(F6-F3)</f>
        <v>6217.5</v>
      </c>
      <c r="G8" s="22"/>
      <c r="H8" s="22">
        <f>(H6-H3)</f>
        <v>6467</v>
      </c>
      <c r="I8" s="22"/>
      <c r="J8" s="22">
        <f>(J6-J3)</f>
        <v>6457</v>
      </c>
      <c r="K8" s="22"/>
      <c r="L8" s="22">
        <f>(L6-L3)</f>
        <v>6457</v>
      </c>
      <c r="M8" s="22"/>
      <c r="N8" s="22">
        <f>(N6-N3)</f>
        <v>6956</v>
      </c>
      <c r="O8" s="22"/>
      <c r="P8" s="22">
        <f>(P6-P3)</f>
        <v>7455</v>
      </c>
      <c r="Q8" s="22"/>
      <c r="R8" s="22">
        <f>(R6-R3)</f>
        <v>7954</v>
      </c>
      <c r="S8" s="22"/>
      <c r="T8" s="22">
        <f>(T6-T3)</f>
        <v>7954</v>
      </c>
      <c r="U8" s="22"/>
      <c r="V8" s="22">
        <f>(V6-V3)</f>
        <v>8453</v>
      </c>
      <c r="W8" s="22"/>
      <c r="X8" s="22">
        <f>(X6-X3)</f>
        <v>8952</v>
      </c>
      <c r="Y8" s="24">
        <f>SUM(B8:X8)</f>
        <v>80767.5</v>
      </c>
      <c r="Z8" s="15"/>
    </row>
    <row r="9" spans="1:77" ht="14" thickTop="1" thickBot="1">
      <c r="A9" s="32" t="s">
        <v>17</v>
      </c>
      <c r="B9" s="33">
        <f>(B5*0)</f>
        <v>0</v>
      </c>
      <c r="C9" s="34"/>
      <c r="D9" s="33">
        <f>(B21*24.95)</f>
        <v>0</v>
      </c>
      <c r="E9" s="33"/>
      <c r="F9" s="33">
        <f>(F21*24.95)</f>
        <v>27445</v>
      </c>
      <c r="G9" s="33"/>
      <c r="H9" s="33">
        <f>(H21*25.95)</f>
        <v>45412.5</v>
      </c>
      <c r="I9" s="33"/>
      <c r="J9" s="33">
        <f>(J21*24.95)</f>
        <v>65119.5</v>
      </c>
      <c r="K9" s="33"/>
      <c r="L9" s="33">
        <f>(L21*24.95)</f>
        <v>86576.5</v>
      </c>
      <c r="M9" s="33"/>
      <c r="N9" s="33">
        <f>(N21*24.95)</f>
        <v>108532.5</v>
      </c>
      <c r="O9" s="33"/>
      <c r="P9" s="33">
        <f>(P21*24.95)</f>
        <v>130987.5</v>
      </c>
      <c r="Q9" s="33"/>
      <c r="R9" s="33">
        <f>(R21*24.95)</f>
        <v>153941.5</v>
      </c>
      <c r="S9" s="33"/>
      <c r="T9" s="33">
        <f>(T21*24.95)</f>
        <v>176895.5</v>
      </c>
      <c r="U9" s="33"/>
      <c r="V9" s="33">
        <f>(V21*24.95)</f>
        <v>200348.5</v>
      </c>
      <c r="W9" s="33"/>
      <c r="X9" s="33">
        <f>(X21*24.95)</f>
        <v>224300.5</v>
      </c>
      <c r="Y9" s="24">
        <f>SUM(B9:X9)</f>
        <v>1219559.5</v>
      </c>
      <c r="Z9" s="15"/>
    </row>
    <row r="10" spans="1:77" ht="14" thickTop="1" thickBot="1">
      <c r="A10" s="35"/>
      <c r="B10" s="36"/>
      <c r="C10" s="3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8"/>
    </row>
    <row r="11" spans="1:77" s="45" customFormat="1" ht="14" thickTop="1" thickBot="1">
      <c r="A11" s="86" t="s">
        <v>18</v>
      </c>
      <c r="B11" s="41">
        <f>(B8+B9)</f>
        <v>2475</v>
      </c>
      <c r="C11" s="42"/>
      <c r="D11" s="41">
        <f>(D8+D9)</f>
        <v>4970</v>
      </c>
      <c r="E11" s="43"/>
      <c r="F11" s="41">
        <f>(F8+F9)</f>
        <v>33662.5</v>
      </c>
      <c r="G11" s="43"/>
      <c r="H11" s="41">
        <f>(H8+H9)</f>
        <v>51879.5</v>
      </c>
      <c r="I11" s="43"/>
      <c r="J11" s="41">
        <f>(J8+J9)</f>
        <v>71576.5</v>
      </c>
      <c r="K11" s="43"/>
      <c r="L11" s="41">
        <f>(L8+L9)</f>
        <v>93033.5</v>
      </c>
      <c r="M11" s="43"/>
      <c r="N11" s="41">
        <f>(N8+N9)</f>
        <v>115488.5</v>
      </c>
      <c r="O11" s="43"/>
      <c r="P11" s="41">
        <f>(P8+P9)</f>
        <v>138442.5</v>
      </c>
      <c r="Q11" s="43"/>
      <c r="R11" s="41">
        <f>(R8+R9)</f>
        <v>161895.5</v>
      </c>
      <c r="S11" s="43"/>
      <c r="T11" s="41">
        <f>(T8+T9)</f>
        <v>184849.5</v>
      </c>
      <c r="U11" s="43"/>
      <c r="V11" s="41">
        <f>(V8+V9)</f>
        <v>208801.5</v>
      </c>
      <c r="W11" s="42"/>
      <c r="X11" s="41">
        <f>(X8+X9)</f>
        <v>233252.5</v>
      </c>
      <c r="Y11" s="44">
        <f>SUM(B11:X11)</f>
        <v>1300327</v>
      </c>
      <c r="Z11" s="40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</row>
    <row r="12" spans="1:77" ht="14" thickTop="1" thickBot="1">
      <c r="A12" s="82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5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</row>
    <row r="13" spans="1:77" ht="14" thickTop="1" thickBot="1">
      <c r="A13" s="47" t="s">
        <v>19</v>
      </c>
      <c r="B13" s="48">
        <f>(B6*0.03)</f>
        <v>374.25</v>
      </c>
      <c r="C13" s="49"/>
      <c r="D13" s="48">
        <f>(D6*0.03)</f>
        <v>449.09999999999997</v>
      </c>
      <c r="E13" s="48"/>
      <c r="F13" s="48">
        <f>(F6*0.03)</f>
        <v>486.52499999999998</v>
      </c>
      <c r="G13" s="48"/>
      <c r="H13" s="48">
        <f>(H6*0.03)</f>
        <v>494.01</v>
      </c>
      <c r="I13" s="48"/>
      <c r="J13" s="48">
        <f>(J6*0.03)</f>
        <v>643.70999999999992</v>
      </c>
      <c r="K13" s="48"/>
      <c r="L13" s="48">
        <f>(L6*0.03)</f>
        <v>643.70999999999992</v>
      </c>
      <c r="M13" s="48"/>
      <c r="N13" s="48">
        <f>(N6*0.03)</f>
        <v>658.68</v>
      </c>
      <c r="O13" s="48"/>
      <c r="P13" s="48">
        <f>(P6*0.03)</f>
        <v>673.65</v>
      </c>
      <c r="Q13" s="48"/>
      <c r="R13" s="48">
        <f>(R6*0.03)</f>
        <v>688.62</v>
      </c>
      <c r="S13" s="48"/>
      <c r="T13" s="48">
        <f>(T6*0.03)</f>
        <v>688.62</v>
      </c>
      <c r="U13" s="48"/>
      <c r="V13" s="48">
        <f>(V6*0.03)</f>
        <v>703.58999999999992</v>
      </c>
      <c r="W13" s="48"/>
      <c r="X13" s="48">
        <f>(X6*0.03)</f>
        <v>718.56</v>
      </c>
      <c r="Y13" s="50">
        <f t="shared" ref="Y13:Y17" si="0">SUM(B13:X13)</f>
        <v>7223.0249999999996</v>
      </c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</row>
    <row r="14" spans="1:77" ht="14" thickTop="1" thickBot="1">
      <c r="A14" s="35" t="s">
        <v>20</v>
      </c>
      <c r="B14" s="51">
        <f>(B6*0.05)</f>
        <v>623.75</v>
      </c>
      <c r="C14" s="52"/>
      <c r="D14" s="51">
        <f>(D6*0.05)</f>
        <v>748.5</v>
      </c>
      <c r="E14" s="51"/>
      <c r="F14" s="51">
        <f>(F6*0.05)</f>
        <v>810.875</v>
      </c>
      <c r="G14" s="51"/>
      <c r="H14" s="51">
        <f>(H6*0.05)</f>
        <v>823.35</v>
      </c>
      <c r="I14" s="51"/>
      <c r="J14" s="51">
        <f>(J6*0.05)</f>
        <v>1072.8500000000001</v>
      </c>
      <c r="K14" s="51"/>
      <c r="L14" s="51">
        <f>(L6*0.05)</f>
        <v>1072.8500000000001</v>
      </c>
      <c r="M14" s="51"/>
      <c r="N14" s="51">
        <f>(N6*0.05)</f>
        <v>1097.8</v>
      </c>
      <c r="O14" s="51"/>
      <c r="P14" s="51">
        <f>(P6*0.05)</f>
        <v>1122.75</v>
      </c>
      <c r="Q14" s="51"/>
      <c r="R14" s="51">
        <f>(R6*0.05)</f>
        <v>1147.7</v>
      </c>
      <c r="S14" s="51"/>
      <c r="T14" s="51">
        <f>(T6*0.05)</f>
        <v>1147.7</v>
      </c>
      <c r="U14" s="51"/>
      <c r="V14" s="51">
        <f>(V6*0.05)</f>
        <v>1172.6500000000001</v>
      </c>
      <c r="W14" s="51"/>
      <c r="X14" s="51">
        <f>(X6*0.05)</f>
        <v>1197.6000000000001</v>
      </c>
      <c r="Y14" s="50">
        <f t="shared" si="0"/>
        <v>12038.375000000002</v>
      </c>
    </row>
    <row r="15" spans="1:77" s="5" customFormat="1" ht="14" thickTop="1" thickBot="1">
      <c r="A15" s="35" t="s">
        <v>21</v>
      </c>
      <c r="B15" s="51">
        <f>(B6*0.1)</f>
        <v>1247.5</v>
      </c>
      <c r="C15" s="52"/>
      <c r="D15" s="51">
        <f>(D6*0.1)</f>
        <v>1497</v>
      </c>
      <c r="E15" s="51"/>
      <c r="F15" s="51">
        <f>(F6*0.1)</f>
        <v>1621.75</v>
      </c>
      <c r="G15" s="51"/>
      <c r="H15" s="51">
        <f>(H6*0.1)</f>
        <v>1646.7</v>
      </c>
      <c r="I15" s="51"/>
      <c r="J15" s="51">
        <f>(J6*0.1)</f>
        <v>2145.7000000000003</v>
      </c>
      <c r="K15" s="51"/>
      <c r="L15" s="51">
        <f>(L6*0.1)</f>
        <v>2145.7000000000003</v>
      </c>
      <c r="M15" s="51"/>
      <c r="N15" s="51">
        <f>(N6*0.1)</f>
        <v>2195.6</v>
      </c>
      <c r="O15" s="51"/>
      <c r="P15" s="51">
        <f>(P6*0.1)</f>
        <v>2245.5</v>
      </c>
      <c r="Q15" s="51"/>
      <c r="R15" s="51">
        <f>(R6*0.1)</f>
        <v>2295.4</v>
      </c>
      <c r="S15" s="51"/>
      <c r="T15" s="51">
        <f>(T6*0.1)</f>
        <v>2295.4</v>
      </c>
      <c r="U15" s="51"/>
      <c r="V15" s="51">
        <f>(V6*0.1)</f>
        <v>2345.3000000000002</v>
      </c>
      <c r="W15" s="51"/>
      <c r="X15" s="51">
        <f>(X6*0.1)</f>
        <v>2395.2000000000003</v>
      </c>
      <c r="Y15" s="50">
        <f t="shared" si="0"/>
        <v>24076.750000000004</v>
      </c>
      <c r="Z15" s="46"/>
      <c r="AA15" s="11"/>
    </row>
    <row r="16" spans="1:77" ht="14" thickTop="1" thickBot="1">
      <c r="A16" s="53" t="s">
        <v>31</v>
      </c>
      <c r="B16" s="54">
        <f>SUM(B13:B15)</f>
        <v>2245.5</v>
      </c>
      <c r="C16" s="55"/>
      <c r="D16" s="54">
        <f>SUM(D13:D15)</f>
        <v>2694.6</v>
      </c>
      <c r="E16" s="54"/>
      <c r="F16" s="54">
        <f>SUM(F13:F15)</f>
        <v>2919.15</v>
      </c>
      <c r="G16" s="54"/>
      <c r="H16" s="54">
        <f>SUM(H13:H15)</f>
        <v>2964.0600000000004</v>
      </c>
      <c r="I16" s="54"/>
      <c r="J16" s="54">
        <f>SUM(J13:J15)</f>
        <v>3862.26</v>
      </c>
      <c r="K16" s="54"/>
      <c r="L16" s="54">
        <f>SUM(L13:L15)</f>
        <v>3862.26</v>
      </c>
      <c r="M16" s="54"/>
      <c r="N16" s="54">
        <f>SUM(N13:N15)</f>
        <v>3952.08</v>
      </c>
      <c r="O16" s="54"/>
      <c r="P16" s="54">
        <f>SUM(P13:P15)</f>
        <v>4041.9</v>
      </c>
      <c r="Q16" s="54"/>
      <c r="R16" s="54">
        <f>SUM(R13:R15)</f>
        <v>4131.72</v>
      </c>
      <c r="S16" s="54"/>
      <c r="T16" s="54">
        <f>SUM(T13:T15)</f>
        <v>4131.72</v>
      </c>
      <c r="U16" s="54"/>
      <c r="V16" s="54">
        <f>SUM(V13:V15)</f>
        <v>4221.54</v>
      </c>
      <c r="W16" s="54"/>
      <c r="X16" s="54">
        <f>SUM(X13:X15)</f>
        <v>4311.3600000000006</v>
      </c>
      <c r="Y16" s="50">
        <f t="shared" si="0"/>
        <v>43338.150000000009</v>
      </c>
      <c r="Z16" s="46"/>
    </row>
    <row r="17" spans="1:27" s="93" customFormat="1" ht="14" thickTop="1" thickBot="1">
      <c r="A17" s="89" t="s">
        <v>32</v>
      </c>
      <c r="B17" s="90">
        <f>(B8+B9-B16)</f>
        <v>229.5</v>
      </c>
      <c r="C17" s="91"/>
      <c r="D17" s="90">
        <f>(D8+D9-D16)</f>
        <v>2275.4</v>
      </c>
      <c r="E17" s="90"/>
      <c r="F17" s="90">
        <f>(F8+F9-F16)</f>
        <v>30743.35</v>
      </c>
      <c r="G17" s="90"/>
      <c r="H17" s="90">
        <f>(H8+H9-H16)</f>
        <v>48915.44</v>
      </c>
      <c r="I17" s="90"/>
      <c r="J17" s="90">
        <f>(J8+J9-J16)</f>
        <v>67714.240000000005</v>
      </c>
      <c r="K17" s="90"/>
      <c r="L17" s="90">
        <f>(L8+L9-L16)</f>
        <v>89171.24</v>
      </c>
      <c r="M17" s="90"/>
      <c r="N17" s="90">
        <f>(N8+N9-N16)</f>
        <v>111536.42</v>
      </c>
      <c r="O17" s="90"/>
      <c r="P17" s="90">
        <f>(P8+P9-P16)</f>
        <v>134400.6</v>
      </c>
      <c r="Q17" s="90"/>
      <c r="R17" s="90">
        <f>(R8+R9-R16)</f>
        <v>157763.78</v>
      </c>
      <c r="S17" s="90"/>
      <c r="T17" s="90">
        <f>(T8+T9-T16)</f>
        <v>180717.78</v>
      </c>
      <c r="U17" s="90"/>
      <c r="V17" s="90">
        <f>(V8+V9-V16)</f>
        <v>204579.96</v>
      </c>
      <c r="W17" s="90"/>
      <c r="X17" s="90">
        <f>(X8+X9-X16)</f>
        <v>228941.14</v>
      </c>
      <c r="Y17" s="88">
        <f t="shared" si="0"/>
        <v>1256988.8500000001</v>
      </c>
      <c r="Z17" s="92"/>
    </row>
    <row r="18" spans="1:27" ht="14" thickTop="1" thickBot="1">
      <c r="C18" s="11"/>
      <c r="Y18" s="57"/>
      <c r="Z18" s="56"/>
    </row>
    <row r="19" spans="1:27" ht="14" thickTop="1" thickBot="1">
      <c r="B19" s="36"/>
      <c r="C19" s="11"/>
      <c r="Y19" s="57"/>
      <c r="Z19" s="56" t="e">
        <f>SUM(#REF!)</f>
        <v>#REF!</v>
      </c>
    </row>
    <row r="20" spans="1:27" ht="13" thickTop="1">
      <c r="C20" s="11"/>
    </row>
    <row r="21" spans="1:27" ht="12">
      <c r="A21" s="35" t="s">
        <v>27</v>
      </c>
      <c r="B21" s="11">
        <v>0</v>
      </c>
      <c r="C21" s="11"/>
      <c r="D21" s="64">
        <f>(B5+0)</f>
        <v>500</v>
      </c>
      <c r="F21" s="64">
        <f>(D21+D5)</f>
        <v>1100</v>
      </c>
      <c r="H21" s="64">
        <f>(F21+F5)</f>
        <v>1750</v>
      </c>
      <c r="J21" s="64">
        <f>(H21+J5)</f>
        <v>2610</v>
      </c>
      <c r="L21" s="64">
        <f>(J21+L5)</f>
        <v>3470</v>
      </c>
      <c r="N21" s="64">
        <f>(N5+L21)</f>
        <v>4350</v>
      </c>
      <c r="P21" s="64">
        <f>(P5+N21)</f>
        <v>5250</v>
      </c>
      <c r="R21" s="64">
        <f>(R5+P21)</f>
        <v>6170</v>
      </c>
      <c r="T21" s="64">
        <f>(R21+T5)</f>
        <v>7090</v>
      </c>
      <c r="V21" s="64">
        <f>(V5+T21)</f>
        <v>8030</v>
      </c>
      <c r="X21" s="64">
        <f>(X5+V21)</f>
        <v>8990</v>
      </c>
      <c r="AA21" s="58"/>
    </row>
    <row r="22" spans="1:27" ht="12">
      <c r="C22" s="11"/>
      <c r="W22" s="59"/>
      <c r="X22" s="59"/>
      <c r="Y22" s="60"/>
      <c r="AA22" s="61"/>
    </row>
    <row r="23" spans="1:27" ht="12">
      <c r="C23" s="11"/>
    </row>
    <row r="24" spans="1:27" ht="12">
      <c r="C24" s="11"/>
    </row>
    <row r="25" spans="1:27" ht="12">
      <c r="C25" s="11"/>
    </row>
    <row r="26" spans="1:27" ht="12">
      <c r="C26" s="11"/>
    </row>
    <row r="27" spans="1:27" ht="12">
      <c r="C27" s="11"/>
    </row>
    <row r="28" spans="1:27" ht="12">
      <c r="C28" s="11"/>
    </row>
    <row r="29" spans="1:27" ht="12">
      <c r="C29" s="11"/>
    </row>
    <row r="30" spans="1:27" ht="12">
      <c r="C30" s="11"/>
    </row>
    <row r="31" spans="1:27" ht="12">
      <c r="C31" s="11"/>
    </row>
    <row r="32" spans="1:27" ht="12">
      <c r="C32" s="11"/>
    </row>
    <row r="33" spans="1:6" ht="12">
      <c r="C33" s="11"/>
    </row>
    <row r="34" spans="1:6" ht="12">
      <c r="C34" s="11"/>
    </row>
    <row r="35" spans="1:6" ht="12">
      <c r="C35" s="11"/>
    </row>
    <row r="36" spans="1:6" ht="12">
      <c r="C36" s="11"/>
    </row>
    <row r="37" spans="1:6" ht="12">
      <c r="C37" s="11"/>
    </row>
    <row r="38" spans="1:6" ht="12">
      <c r="C38" s="11"/>
    </row>
    <row r="39" spans="1:6" ht="12">
      <c r="C39" s="11"/>
    </row>
    <row r="44" spans="1:6" ht="12"/>
    <row r="45" spans="1:6" ht="12">
      <c r="A45" s="35"/>
    </row>
    <row r="46" spans="1:6" ht="12">
      <c r="A46" s="35"/>
    </row>
    <row r="47" spans="1:6" ht="12">
      <c r="A47" s="62"/>
    </row>
    <row r="48" spans="1:6" ht="12">
      <c r="A48" s="63"/>
      <c r="F48" s="64"/>
    </row>
    <row r="49" spans="1:12" ht="12">
      <c r="B49" s="65"/>
      <c r="C49" s="66"/>
      <c r="F49" s="67"/>
      <c r="G49" s="67"/>
      <c r="H49" s="68" t="s">
        <v>13</v>
      </c>
      <c r="I49" s="68"/>
      <c r="J49" s="69"/>
      <c r="K49" s="69"/>
    </row>
    <row r="50" spans="1:12" ht="12">
      <c r="B50" s="70"/>
      <c r="H50" s="11" t="s">
        <v>13</v>
      </c>
      <c r="J50" s="11" t="s">
        <v>13</v>
      </c>
      <c r="L50" s="11" t="s">
        <v>13</v>
      </c>
    </row>
    <row r="51" spans="1:12" ht="12">
      <c r="B51" s="71"/>
      <c r="H51" s="11" t="s">
        <v>13</v>
      </c>
      <c r="J51" s="11" t="s">
        <v>13</v>
      </c>
    </row>
    <row r="52" spans="1:12" ht="12">
      <c r="B52" s="72"/>
      <c r="C52" s="73"/>
      <c r="H52" s="11" t="s">
        <v>13</v>
      </c>
      <c r="J52" s="11" t="s">
        <v>13</v>
      </c>
    </row>
    <row r="53" spans="1:12" ht="12">
      <c r="B53" s="74"/>
      <c r="C53" s="75"/>
    </row>
    <row r="54" spans="1:12" ht="12">
      <c r="B54" s="76"/>
      <c r="C54" s="77"/>
    </row>
    <row r="55" spans="1:12" ht="12">
      <c r="B55" s="74"/>
      <c r="C55" s="75"/>
    </row>
    <row r="56" spans="1:12" ht="12">
      <c r="B56" s="78"/>
      <c r="C56" s="73"/>
    </row>
    <row r="57" spans="1:12" ht="12">
      <c r="B57" s="76"/>
      <c r="C57" s="77"/>
    </row>
    <row r="58" spans="1:12" ht="12">
      <c r="B58" s="72"/>
      <c r="C58" s="73"/>
    </row>
    <row r="59" spans="1:12" ht="12">
      <c r="B59" s="78"/>
      <c r="C59" s="73"/>
    </row>
    <row r="60" spans="1:12" ht="12">
      <c r="B60" s="78"/>
      <c r="C60" s="73"/>
    </row>
    <row r="61" spans="1:12" ht="12">
      <c r="A61" s="59"/>
      <c r="C61" s="79"/>
    </row>
    <row r="62" spans="1:12" ht="12">
      <c r="B62" s="70"/>
      <c r="C62" s="80"/>
    </row>
    <row r="63" spans="1:12" ht="12">
      <c r="B63" s="70"/>
    </row>
    <row r="64" spans="1:12" ht="12">
      <c r="B64" s="70"/>
    </row>
    <row r="65" spans="2:3" ht="12">
      <c r="B65" s="70"/>
    </row>
    <row r="66" spans="2:3" ht="12">
      <c r="B66" s="70"/>
    </row>
    <row r="67" spans="2:3" ht="12">
      <c r="B67" s="70"/>
      <c r="C67" s="11"/>
    </row>
    <row r="68" spans="2:3" ht="12">
      <c r="B68" s="70"/>
      <c r="C68" s="11"/>
    </row>
    <row r="69" spans="2:3" ht="12">
      <c r="B69" s="64"/>
      <c r="C69" s="11"/>
    </row>
    <row r="70" spans="2:3" ht="12">
      <c r="B70" s="70"/>
      <c r="C70" s="11"/>
    </row>
    <row r="71" spans="2:3" ht="12">
      <c r="B71" s="36"/>
      <c r="C71" s="11"/>
    </row>
    <row r="72" spans="2:3" ht="12">
      <c r="C72" s="11"/>
    </row>
    <row r="73" spans="2:3" ht="12">
      <c r="C73" s="11"/>
    </row>
    <row r="74" spans="2:3" ht="12">
      <c r="C74" s="11"/>
    </row>
  </sheetData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Word.Document.12" shapeId="1026" r:id="rId3">
          <objectPr defaultSize="0" r:id="rId4">
            <anchor moveWithCells="1">
              <from>
                <xdr:col>3</xdr:col>
                <xdr:colOff>0</xdr:colOff>
                <xdr:row>25</xdr:row>
                <xdr:rowOff>0</xdr:rowOff>
              </from>
              <to>
                <xdr:col>12</xdr:col>
                <xdr:colOff>215900</xdr:colOff>
                <xdr:row>52</xdr:row>
                <xdr:rowOff>38100</xdr:rowOff>
              </to>
            </anchor>
          </objectPr>
        </oleObject>
      </mc:Choice>
      <mc:Fallback>
        <oleObject progId="Word.Document.12" shapeId="1026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4"/>
  <sheetViews>
    <sheetView workbookViewId="0">
      <selection activeCell="D2" sqref="D2"/>
    </sheetView>
  </sheetViews>
  <sheetFormatPr baseColWidth="10" defaultColWidth="8.83203125" defaultRowHeight="16.5" customHeight="1" x14ac:dyDescent="0"/>
  <cols>
    <col min="1" max="1" width="58.6640625" style="11" customWidth="1"/>
    <col min="2" max="2" width="14.83203125" style="11" customWidth="1"/>
    <col min="3" max="3" width="4" style="39" customWidth="1"/>
    <col min="4" max="4" width="11.33203125" style="11" customWidth="1"/>
    <col min="5" max="5" width="4.1640625" style="11" customWidth="1"/>
    <col min="6" max="6" width="11.1640625" style="11" customWidth="1"/>
    <col min="7" max="7" width="4.6640625" style="11" customWidth="1"/>
    <col min="8" max="8" width="11.5" style="11" customWidth="1"/>
    <col min="9" max="9" width="4.6640625" style="11" customWidth="1"/>
    <col min="10" max="10" width="11.33203125" style="11" customWidth="1"/>
    <col min="11" max="11" width="4.33203125" style="11" customWidth="1"/>
    <col min="12" max="12" width="10.5" style="11" customWidth="1"/>
    <col min="13" max="13" width="5" style="11" customWidth="1"/>
    <col min="14" max="14" width="11.5" style="11" customWidth="1"/>
    <col min="15" max="15" width="4.6640625" style="11" customWidth="1"/>
    <col min="16" max="16" width="10.83203125" style="11" customWidth="1"/>
    <col min="17" max="17" width="5.5" style="11" customWidth="1"/>
    <col min="18" max="18" width="10" style="11" customWidth="1"/>
    <col min="19" max="19" width="4.5" style="11" customWidth="1"/>
    <col min="20" max="20" width="11" style="11" customWidth="1"/>
    <col min="21" max="21" width="4.6640625" style="11" customWidth="1"/>
    <col min="22" max="22" width="10.6640625" style="11" customWidth="1"/>
    <col min="23" max="23" width="5.6640625" style="11" customWidth="1"/>
    <col min="24" max="24" width="10.5" style="11" customWidth="1"/>
    <col min="25" max="25" width="15.5" style="11" customWidth="1"/>
    <col min="26" max="26" width="0" style="11" hidden="1" customWidth="1"/>
    <col min="27" max="27" width="44.33203125" style="11" customWidth="1"/>
    <col min="28" max="256" width="8.83203125" style="11"/>
    <col min="257" max="257" width="52.83203125" style="11" customWidth="1"/>
    <col min="258" max="258" width="14.83203125" style="11" customWidth="1"/>
    <col min="259" max="259" width="4" style="11" customWidth="1"/>
    <col min="260" max="260" width="11.33203125" style="11" customWidth="1"/>
    <col min="261" max="261" width="4.1640625" style="11" customWidth="1"/>
    <col min="262" max="262" width="11.1640625" style="11" customWidth="1"/>
    <col min="263" max="263" width="4.6640625" style="11" customWidth="1"/>
    <col min="264" max="264" width="11.5" style="11" customWidth="1"/>
    <col min="265" max="265" width="4.6640625" style="11" customWidth="1"/>
    <col min="266" max="266" width="11.33203125" style="11" customWidth="1"/>
    <col min="267" max="267" width="4.33203125" style="11" customWidth="1"/>
    <col min="268" max="268" width="10.5" style="11" customWidth="1"/>
    <col min="269" max="269" width="5" style="11" customWidth="1"/>
    <col min="270" max="270" width="11.5" style="11" customWidth="1"/>
    <col min="271" max="271" width="4.6640625" style="11" customWidth="1"/>
    <col min="272" max="272" width="10.83203125" style="11" customWidth="1"/>
    <col min="273" max="273" width="5.5" style="11" customWidth="1"/>
    <col min="274" max="274" width="10" style="11" customWidth="1"/>
    <col min="275" max="275" width="4.5" style="11" customWidth="1"/>
    <col min="276" max="276" width="11" style="11" customWidth="1"/>
    <col min="277" max="277" width="4.6640625" style="11" customWidth="1"/>
    <col min="278" max="278" width="10.6640625" style="11" customWidth="1"/>
    <col min="279" max="279" width="5.6640625" style="11" customWidth="1"/>
    <col min="280" max="280" width="10.5" style="11" customWidth="1"/>
    <col min="281" max="281" width="15.5" style="11" customWidth="1"/>
    <col min="282" max="282" width="0" style="11" hidden="1" customWidth="1"/>
    <col min="283" max="283" width="44.33203125" style="11" customWidth="1"/>
    <col min="284" max="512" width="8.83203125" style="11"/>
    <col min="513" max="513" width="52.83203125" style="11" customWidth="1"/>
    <col min="514" max="514" width="14.83203125" style="11" customWidth="1"/>
    <col min="515" max="515" width="4" style="11" customWidth="1"/>
    <col min="516" max="516" width="11.33203125" style="11" customWidth="1"/>
    <col min="517" max="517" width="4.1640625" style="11" customWidth="1"/>
    <col min="518" max="518" width="11.1640625" style="11" customWidth="1"/>
    <col min="519" max="519" width="4.6640625" style="11" customWidth="1"/>
    <col min="520" max="520" width="11.5" style="11" customWidth="1"/>
    <col min="521" max="521" width="4.6640625" style="11" customWidth="1"/>
    <col min="522" max="522" width="11.33203125" style="11" customWidth="1"/>
    <col min="523" max="523" width="4.33203125" style="11" customWidth="1"/>
    <col min="524" max="524" width="10.5" style="11" customWidth="1"/>
    <col min="525" max="525" width="5" style="11" customWidth="1"/>
    <col min="526" max="526" width="11.5" style="11" customWidth="1"/>
    <col min="527" max="527" width="4.6640625" style="11" customWidth="1"/>
    <col min="528" max="528" width="10.83203125" style="11" customWidth="1"/>
    <col min="529" max="529" width="5.5" style="11" customWidth="1"/>
    <col min="530" max="530" width="10" style="11" customWidth="1"/>
    <col min="531" max="531" width="4.5" style="11" customWidth="1"/>
    <col min="532" max="532" width="11" style="11" customWidth="1"/>
    <col min="533" max="533" width="4.6640625" style="11" customWidth="1"/>
    <col min="534" max="534" width="10.6640625" style="11" customWidth="1"/>
    <col min="535" max="535" width="5.6640625" style="11" customWidth="1"/>
    <col min="536" max="536" width="10.5" style="11" customWidth="1"/>
    <col min="537" max="537" width="15.5" style="11" customWidth="1"/>
    <col min="538" max="538" width="0" style="11" hidden="1" customWidth="1"/>
    <col min="539" max="539" width="44.33203125" style="11" customWidth="1"/>
    <col min="540" max="768" width="8.83203125" style="11"/>
    <col min="769" max="769" width="52.83203125" style="11" customWidth="1"/>
    <col min="770" max="770" width="14.83203125" style="11" customWidth="1"/>
    <col min="771" max="771" width="4" style="11" customWidth="1"/>
    <col min="772" max="772" width="11.33203125" style="11" customWidth="1"/>
    <col min="773" max="773" width="4.1640625" style="11" customWidth="1"/>
    <col min="774" max="774" width="11.1640625" style="11" customWidth="1"/>
    <col min="775" max="775" width="4.6640625" style="11" customWidth="1"/>
    <col min="776" max="776" width="11.5" style="11" customWidth="1"/>
    <col min="777" max="777" width="4.6640625" style="11" customWidth="1"/>
    <col min="778" max="778" width="11.33203125" style="11" customWidth="1"/>
    <col min="779" max="779" width="4.33203125" style="11" customWidth="1"/>
    <col min="780" max="780" width="10.5" style="11" customWidth="1"/>
    <col min="781" max="781" width="5" style="11" customWidth="1"/>
    <col min="782" max="782" width="11.5" style="11" customWidth="1"/>
    <col min="783" max="783" width="4.6640625" style="11" customWidth="1"/>
    <col min="784" max="784" width="10.83203125" style="11" customWidth="1"/>
    <col min="785" max="785" width="5.5" style="11" customWidth="1"/>
    <col min="786" max="786" width="10" style="11" customWidth="1"/>
    <col min="787" max="787" width="4.5" style="11" customWidth="1"/>
    <col min="788" max="788" width="11" style="11" customWidth="1"/>
    <col min="789" max="789" width="4.6640625" style="11" customWidth="1"/>
    <col min="790" max="790" width="10.6640625" style="11" customWidth="1"/>
    <col min="791" max="791" width="5.6640625" style="11" customWidth="1"/>
    <col min="792" max="792" width="10.5" style="11" customWidth="1"/>
    <col min="793" max="793" width="15.5" style="11" customWidth="1"/>
    <col min="794" max="794" width="0" style="11" hidden="1" customWidth="1"/>
    <col min="795" max="795" width="44.33203125" style="11" customWidth="1"/>
    <col min="796" max="1024" width="8.83203125" style="11"/>
    <col min="1025" max="1025" width="52.83203125" style="11" customWidth="1"/>
    <col min="1026" max="1026" width="14.83203125" style="11" customWidth="1"/>
    <col min="1027" max="1027" width="4" style="11" customWidth="1"/>
    <col min="1028" max="1028" width="11.33203125" style="11" customWidth="1"/>
    <col min="1029" max="1029" width="4.1640625" style="11" customWidth="1"/>
    <col min="1030" max="1030" width="11.1640625" style="11" customWidth="1"/>
    <col min="1031" max="1031" width="4.6640625" style="11" customWidth="1"/>
    <col min="1032" max="1032" width="11.5" style="11" customWidth="1"/>
    <col min="1033" max="1033" width="4.6640625" style="11" customWidth="1"/>
    <col min="1034" max="1034" width="11.33203125" style="11" customWidth="1"/>
    <col min="1035" max="1035" width="4.33203125" style="11" customWidth="1"/>
    <col min="1036" max="1036" width="10.5" style="11" customWidth="1"/>
    <col min="1037" max="1037" width="5" style="11" customWidth="1"/>
    <col min="1038" max="1038" width="11.5" style="11" customWidth="1"/>
    <col min="1039" max="1039" width="4.6640625" style="11" customWidth="1"/>
    <col min="1040" max="1040" width="10.83203125" style="11" customWidth="1"/>
    <col min="1041" max="1041" width="5.5" style="11" customWidth="1"/>
    <col min="1042" max="1042" width="10" style="11" customWidth="1"/>
    <col min="1043" max="1043" width="4.5" style="11" customWidth="1"/>
    <col min="1044" max="1044" width="11" style="11" customWidth="1"/>
    <col min="1045" max="1045" width="4.6640625" style="11" customWidth="1"/>
    <col min="1046" max="1046" width="10.6640625" style="11" customWidth="1"/>
    <col min="1047" max="1047" width="5.6640625" style="11" customWidth="1"/>
    <col min="1048" max="1048" width="10.5" style="11" customWidth="1"/>
    <col min="1049" max="1049" width="15.5" style="11" customWidth="1"/>
    <col min="1050" max="1050" width="0" style="11" hidden="1" customWidth="1"/>
    <col min="1051" max="1051" width="44.33203125" style="11" customWidth="1"/>
    <col min="1052" max="1280" width="8.83203125" style="11"/>
    <col min="1281" max="1281" width="52.83203125" style="11" customWidth="1"/>
    <col min="1282" max="1282" width="14.83203125" style="11" customWidth="1"/>
    <col min="1283" max="1283" width="4" style="11" customWidth="1"/>
    <col min="1284" max="1284" width="11.33203125" style="11" customWidth="1"/>
    <col min="1285" max="1285" width="4.1640625" style="11" customWidth="1"/>
    <col min="1286" max="1286" width="11.1640625" style="11" customWidth="1"/>
    <col min="1287" max="1287" width="4.6640625" style="11" customWidth="1"/>
    <col min="1288" max="1288" width="11.5" style="11" customWidth="1"/>
    <col min="1289" max="1289" width="4.6640625" style="11" customWidth="1"/>
    <col min="1290" max="1290" width="11.33203125" style="11" customWidth="1"/>
    <col min="1291" max="1291" width="4.33203125" style="11" customWidth="1"/>
    <col min="1292" max="1292" width="10.5" style="11" customWidth="1"/>
    <col min="1293" max="1293" width="5" style="11" customWidth="1"/>
    <col min="1294" max="1294" width="11.5" style="11" customWidth="1"/>
    <col min="1295" max="1295" width="4.6640625" style="11" customWidth="1"/>
    <col min="1296" max="1296" width="10.83203125" style="11" customWidth="1"/>
    <col min="1297" max="1297" width="5.5" style="11" customWidth="1"/>
    <col min="1298" max="1298" width="10" style="11" customWidth="1"/>
    <col min="1299" max="1299" width="4.5" style="11" customWidth="1"/>
    <col min="1300" max="1300" width="11" style="11" customWidth="1"/>
    <col min="1301" max="1301" width="4.6640625" style="11" customWidth="1"/>
    <col min="1302" max="1302" width="10.6640625" style="11" customWidth="1"/>
    <col min="1303" max="1303" width="5.6640625" style="11" customWidth="1"/>
    <col min="1304" max="1304" width="10.5" style="11" customWidth="1"/>
    <col min="1305" max="1305" width="15.5" style="11" customWidth="1"/>
    <col min="1306" max="1306" width="0" style="11" hidden="1" customWidth="1"/>
    <col min="1307" max="1307" width="44.33203125" style="11" customWidth="1"/>
    <col min="1308" max="1536" width="8.83203125" style="11"/>
    <col min="1537" max="1537" width="52.83203125" style="11" customWidth="1"/>
    <col min="1538" max="1538" width="14.83203125" style="11" customWidth="1"/>
    <col min="1539" max="1539" width="4" style="11" customWidth="1"/>
    <col min="1540" max="1540" width="11.33203125" style="11" customWidth="1"/>
    <col min="1541" max="1541" width="4.1640625" style="11" customWidth="1"/>
    <col min="1542" max="1542" width="11.1640625" style="11" customWidth="1"/>
    <col min="1543" max="1543" width="4.6640625" style="11" customWidth="1"/>
    <col min="1544" max="1544" width="11.5" style="11" customWidth="1"/>
    <col min="1545" max="1545" width="4.6640625" style="11" customWidth="1"/>
    <col min="1546" max="1546" width="11.33203125" style="11" customWidth="1"/>
    <col min="1547" max="1547" width="4.33203125" style="11" customWidth="1"/>
    <col min="1548" max="1548" width="10.5" style="11" customWidth="1"/>
    <col min="1549" max="1549" width="5" style="11" customWidth="1"/>
    <col min="1550" max="1550" width="11.5" style="11" customWidth="1"/>
    <col min="1551" max="1551" width="4.6640625" style="11" customWidth="1"/>
    <col min="1552" max="1552" width="10.83203125" style="11" customWidth="1"/>
    <col min="1553" max="1553" width="5.5" style="11" customWidth="1"/>
    <col min="1554" max="1554" width="10" style="11" customWidth="1"/>
    <col min="1555" max="1555" width="4.5" style="11" customWidth="1"/>
    <col min="1556" max="1556" width="11" style="11" customWidth="1"/>
    <col min="1557" max="1557" width="4.6640625" style="11" customWidth="1"/>
    <col min="1558" max="1558" width="10.6640625" style="11" customWidth="1"/>
    <col min="1559" max="1559" width="5.6640625" style="11" customWidth="1"/>
    <col min="1560" max="1560" width="10.5" style="11" customWidth="1"/>
    <col min="1561" max="1561" width="15.5" style="11" customWidth="1"/>
    <col min="1562" max="1562" width="0" style="11" hidden="1" customWidth="1"/>
    <col min="1563" max="1563" width="44.33203125" style="11" customWidth="1"/>
    <col min="1564" max="1792" width="8.83203125" style="11"/>
    <col min="1793" max="1793" width="52.83203125" style="11" customWidth="1"/>
    <col min="1794" max="1794" width="14.83203125" style="11" customWidth="1"/>
    <col min="1795" max="1795" width="4" style="11" customWidth="1"/>
    <col min="1796" max="1796" width="11.33203125" style="11" customWidth="1"/>
    <col min="1797" max="1797" width="4.1640625" style="11" customWidth="1"/>
    <col min="1798" max="1798" width="11.1640625" style="11" customWidth="1"/>
    <col min="1799" max="1799" width="4.6640625" style="11" customWidth="1"/>
    <col min="1800" max="1800" width="11.5" style="11" customWidth="1"/>
    <col min="1801" max="1801" width="4.6640625" style="11" customWidth="1"/>
    <col min="1802" max="1802" width="11.33203125" style="11" customWidth="1"/>
    <col min="1803" max="1803" width="4.33203125" style="11" customWidth="1"/>
    <col min="1804" max="1804" width="10.5" style="11" customWidth="1"/>
    <col min="1805" max="1805" width="5" style="11" customWidth="1"/>
    <col min="1806" max="1806" width="11.5" style="11" customWidth="1"/>
    <col min="1807" max="1807" width="4.6640625" style="11" customWidth="1"/>
    <col min="1808" max="1808" width="10.83203125" style="11" customWidth="1"/>
    <col min="1809" max="1809" width="5.5" style="11" customWidth="1"/>
    <col min="1810" max="1810" width="10" style="11" customWidth="1"/>
    <col min="1811" max="1811" width="4.5" style="11" customWidth="1"/>
    <col min="1812" max="1812" width="11" style="11" customWidth="1"/>
    <col min="1813" max="1813" width="4.6640625" style="11" customWidth="1"/>
    <col min="1814" max="1814" width="10.6640625" style="11" customWidth="1"/>
    <col min="1815" max="1815" width="5.6640625" style="11" customWidth="1"/>
    <col min="1816" max="1816" width="10.5" style="11" customWidth="1"/>
    <col min="1817" max="1817" width="15.5" style="11" customWidth="1"/>
    <col min="1818" max="1818" width="0" style="11" hidden="1" customWidth="1"/>
    <col min="1819" max="1819" width="44.33203125" style="11" customWidth="1"/>
    <col min="1820" max="2048" width="8.83203125" style="11"/>
    <col min="2049" max="2049" width="52.83203125" style="11" customWidth="1"/>
    <col min="2050" max="2050" width="14.83203125" style="11" customWidth="1"/>
    <col min="2051" max="2051" width="4" style="11" customWidth="1"/>
    <col min="2052" max="2052" width="11.33203125" style="11" customWidth="1"/>
    <col min="2053" max="2053" width="4.1640625" style="11" customWidth="1"/>
    <col min="2054" max="2054" width="11.1640625" style="11" customWidth="1"/>
    <col min="2055" max="2055" width="4.6640625" style="11" customWidth="1"/>
    <col min="2056" max="2056" width="11.5" style="11" customWidth="1"/>
    <col min="2057" max="2057" width="4.6640625" style="11" customWidth="1"/>
    <col min="2058" max="2058" width="11.33203125" style="11" customWidth="1"/>
    <col min="2059" max="2059" width="4.33203125" style="11" customWidth="1"/>
    <col min="2060" max="2060" width="10.5" style="11" customWidth="1"/>
    <col min="2061" max="2061" width="5" style="11" customWidth="1"/>
    <col min="2062" max="2062" width="11.5" style="11" customWidth="1"/>
    <col min="2063" max="2063" width="4.6640625" style="11" customWidth="1"/>
    <col min="2064" max="2064" width="10.83203125" style="11" customWidth="1"/>
    <col min="2065" max="2065" width="5.5" style="11" customWidth="1"/>
    <col min="2066" max="2066" width="10" style="11" customWidth="1"/>
    <col min="2067" max="2067" width="4.5" style="11" customWidth="1"/>
    <col min="2068" max="2068" width="11" style="11" customWidth="1"/>
    <col min="2069" max="2069" width="4.6640625" style="11" customWidth="1"/>
    <col min="2070" max="2070" width="10.6640625" style="11" customWidth="1"/>
    <col min="2071" max="2071" width="5.6640625" style="11" customWidth="1"/>
    <col min="2072" max="2072" width="10.5" style="11" customWidth="1"/>
    <col min="2073" max="2073" width="15.5" style="11" customWidth="1"/>
    <col min="2074" max="2074" width="0" style="11" hidden="1" customWidth="1"/>
    <col min="2075" max="2075" width="44.33203125" style="11" customWidth="1"/>
    <col min="2076" max="2304" width="8.83203125" style="11"/>
    <col min="2305" max="2305" width="52.83203125" style="11" customWidth="1"/>
    <col min="2306" max="2306" width="14.83203125" style="11" customWidth="1"/>
    <col min="2307" max="2307" width="4" style="11" customWidth="1"/>
    <col min="2308" max="2308" width="11.33203125" style="11" customWidth="1"/>
    <col min="2309" max="2309" width="4.1640625" style="11" customWidth="1"/>
    <col min="2310" max="2310" width="11.1640625" style="11" customWidth="1"/>
    <col min="2311" max="2311" width="4.6640625" style="11" customWidth="1"/>
    <col min="2312" max="2312" width="11.5" style="11" customWidth="1"/>
    <col min="2313" max="2313" width="4.6640625" style="11" customWidth="1"/>
    <col min="2314" max="2314" width="11.33203125" style="11" customWidth="1"/>
    <col min="2315" max="2315" width="4.33203125" style="11" customWidth="1"/>
    <col min="2316" max="2316" width="10.5" style="11" customWidth="1"/>
    <col min="2317" max="2317" width="5" style="11" customWidth="1"/>
    <col min="2318" max="2318" width="11.5" style="11" customWidth="1"/>
    <col min="2319" max="2319" width="4.6640625" style="11" customWidth="1"/>
    <col min="2320" max="2320" width="10.83203125" style="11" customWidth="1"/>
    <col min="2321" max="2321" width="5.5" style="11" customWidth="1"/>
    <col min="2322" max="2322" width="10" style="11" customWidth="1"/>
    <col min="2323" max="2323" width="4.5" style="11" customWidth="1"/>
    <col min="2324" max="2324" width="11" style="11" customWidth="1"/>
    <col min="2325" max="2325" width="4.6640625" style="11" customWidth="1"/>
    <col min="2326" max="2326" width="10.6640625" style="11" customWidth="1"/>
    <col min="2327" max="2327" width="5.6640625" style="11" customWidth="1"/>
    <col min="2328" max="2328" width="10.5" style="11" customWidth="1"/>
    <col min="2329" max="2329" width="15.5" style="11" customWidth="1"/>
    <col min="2330" max="2330" width="0" style="11" hidden="1" customWidth="1"/>
    <col min="2331" max="2331" width="44.33203125" style="11" customWidth="1"/>
    <col min="2332" max="2560" width="8.83203125" style="11"/>
    <col min="2561" max="2561" width="52.83203125" style="11" customWidth="1"/>
    <col min="2562" max="2562" width="14.83203125" style="11" customWidth="1"/>
    <col min="2563" max="2563" width="4" style="11" customWidth="1"/>
    <col min="2564" max="2564" width="11.33203125" style="11" customWidth="1"/>
    <col min="2565" max="2565" width="4.1640625" style="11" customWidth="1"/>
    <col min="2566" max="2566" width="11.1640625" style="11" customWidth="1"/>
    <col min="2567" max="2567" width="4.6640625" style="11" customWidth="1"/>
    <col min="2568" max="2568" width="11.5" style="11" customWidth="1"/>
    <col min="2569" max="2569" width="4.6640625" style="11" customWidth="1"/>
    <col min="2570" max="2570" width="11.33203125" style="11" customWidth="1"/>
    <col min="2571" max="2571" width="4.33203125" style="11" customWidth="1"/>
    <col min="2572" max="2572" width="10.5" style="11" customWidth="1"/>
    <col min="2573" max="2573" width="5" style="11" customWidth="1"/>
    <col min="2574" max="2574" width="11.5" style="11" customWidth="1"/>
    <col min="2575" max="2575" width="4.6640625" style="11" customWidth="1"/>
    <col min="2576" max="2576" width="10.83203125" style="11" customWidth="1"/>
    <col min="2577" max="2577" width="5.5" style="11" customWidth="1"/>
    <col min="2578" max="2578" width="10" style="11" customWidth="1"/>
    <col min="2579" max="2579" width="4.5" style="11" customWidth="1"/>
    <col min="2580" max="2580" width="11" style="11" customWidth="1"/>
    <col min="2581" max="2581" width="4.6640625" style="11" customWidth="1"/>
    <col min="2582" max="2582" width="10.6640625" style="11" customWidth="1"/>
    <col min="2583" max="2583" width="5.6640625" style="11" customWidth="1"/>
    <col min="2584" max="2584" width="10.5" style="11" customWidth="1"/>
    <col min="2585" max="2585" width="15.5" style="11" customWidth="1"/>
    <col min="2586" max="2586" width="0" style="11" hidden="1" customWidth="1"/>
    <col min="2587" max="2587" width="44.33203125" style="11" customWidth="1"/>
    <col min="2588" max="2816" width="8.83203125" style="11"/>
    <col min="2817" max="2817" width="52.83203125" style="11" customWidth="1"/>
    <col min="2818" max="2818" width="14.83203125" style="11" customWidth="1"/>
    <col min="2819" max="2819" width="4" style="11" customWidth="1"/>
    <col min="2820" max="2820" width="11.33203125" style="11" customWidth="1"/>
    <col min="2821" max="2821" width="4.1640625" style="11" customWidth="1"/>
    <col min="2822" max="2822" width="11.1640625" style="11" customWidth="1"/>
    <col min="2823" max="2823" width="4.6640625" style="11" customWidth="1"/>
    <col min="2824" max="2824" width="11.5" style="11" customWidth="1"/>
    <col min="2825" max="2825" width="4.6640625" style="11" customWidth="1"/>
    <col min="2826" max="2826" width="11.33203125" style="11" customWidth="1"/>
    <col min="2827" max="2827" width="4.33203125" style="11" customWidth="1"/>
    <col min="2828" max="2828" width="10.5" style="11" customWidth="1"/>
    <col min="2829" max="2829" width="5" style="11" customWidth="1"/>
    <col min="2830" max="2830" width="11.5" style="11" customWidth="1"/>
    <col min="2831" max="2831" width="4.6640625" style="11" customWidth="1"/>
    <col min="2832" max="2832" width="10.83203125" style="11" customWidth="1"/>
    <col min="2833" max="2833" width="5.5" style="11" customWidth="1"/>
    <col min="2834" max="2834" width="10" style="11" customWidth="1"/>
    <col min="2835" max="2835" width="4.5" style="11" customWidth="1"/>
    <col min="2836" max="2836" width="11" style="11" customWidth="1"/>
    <col min="2837" max="2837" width="4.6640625" style="11" customWidth="1"/>
    <col min="2838" max="2838" width="10.6640625" style="11" customWidth="1"/>
    <col min="2839" max="2839" width="5.6640625" style="11" customWidth="1"/>
    <col min="2840" max="2840" width="10.5" style="11" customWidth="1"/>
    <col min="2841" max="2841" width="15.5" style="11" customWidth="1"/>
    <col min="2842" max="2842" width="0" style="11" hidden="1" customWidth="1"/>
    <col min="2843" max="2843" width="44.33203125" style="11" customWidth="1"/>
    <col min="2844" max="3072" width="8.83203125" style="11"/>
    <col min="3073" max="3073" width="52.83203125" style="11" customWidth="1"/>
    <col min="3074" max="3074" width="14.83203125" style="11" customWidth="1"/>
    <col min="3075" max="3075" width="4" style="11" customWidth="1"/>
    <col min="3076" max="3076" width="11.33203125" style="11" customWidth="1"/>
    <col min="3077" max="3077" width="4.1640625" style="11" customWidth="1"/>
    <col min="3078" max="3078" width="11.1640625" style="11" customWidth="1"/>
    <col min="3079" max="3079" width="4.6640625" style="11" customWidth="1"/>
    <col min="3080" max="3080" width="11.5" style="11" customWidth="1"/>
    <col min="3081" max="3081" width="4.6640625" style="11" customWidth="1"/>
    <col min="3082" max="3082" width="11.33203125" style="11" customWidth="1"/>
    <col min="3083" max="3083" width="4.33203125" style="11" customWidth="1"/>
    <col min="3084" max="3084" width="10.5" style="11" customWidth="1"/>
    <col min="3085" max="3085" width="5" style="11" customWidth="1"/>
    <col min="3086" max="3086" width="11.5" style="11" customWidth="1"/>
    <col min="3087" max="3087" width="4.6640625" style="11" customWidth="1"/>
    <col min="3088" max="3088" width="10.83203125" style="11" customWidth="1"/>
    <col min="3089" max="3089" width="5.5" style="11" customWidth="1"/>
    <col min="3090" max="3090" width="10" style="11" customWidth="1"/>
    <col min="3091" max="3091" width="4.5" style="11" customWidth="1"/>
    <col min="3092" max="3092" width="11" style="11" customWidth="1"/>
    <col min="3093" max="3093" width="4.6640625" style="11" customWidth="1"/>
    <col min="3094" max="3094" width="10.6640625" style="11" customWidth="1"/>
    <col min="3095" max="3095" width="5.6640625" style="11" customWidth="1"/>
    <col min="3096" max="3096" width="10.5" style="11" customWidth="1"/>
    <col min="3097" max="3097" width="15.5" style="11" customWidth="1"/>
    <col min="3098" max="3098" width="0" style="11" hidden="1" customWidth="1"/>
    <col min="3099" max="3099" width="44.33203125" style="11" customWidth="1"/>
    <col min="3100" max="3328" width="8.83203125" style="11"/>
    <col min="3329" max="3329" width="52.83203125" style="11" customWidth="1"/>
    <col min="3330" max="3330" width="14.83203125" style="11" customWidth="1"/>
    <col min="3331" max="3331" width="4" style="11" customWidth="1"/>
    <col min="3332" max="3332" width="11.33203125" style="11" customWidth="1"/>
    <col min="3333" max="3333" width="4.1640625" style="11" customWidth="1"/>
    <col min="3334" max="3334" width="11.1640625" style="11" customWidth="1"/>
    <col min="3335" max="3335" width="4.6640625" style="11" customWidth="1"/>
    <col min="3336" max="3336" width="11.5" style="11" customWidth="1"/>
    <col min="3337" max="3337" width="4.6640625" style="11" customWidth="1"/>
    <col min="3338" max="3338" width="11.33203125" style="11" customWidth="1"/>
    <col min="3339" max="3339" width="4.33203125" style="11" customWidth="1"/>
    <col min="3340" max="3340" width="10.5" style="11" customWidth="1"/>
    <col min="3341" max="3341" width="5" style="11" customWidth="1"/>
    <col min="3342" max="3342" width="11.5" style="11" customWidth="1"/>
    <col min="3343" max="3343" width="4.6640625" style="11" customWidth="1"/>
    <col min="3344" max="3344" width="10.83203125" style="11" customWidth="1"/>
    <col min="3345" max="3345" width="5.5" style="11" customWidth="1"/>
    <col min="3346" max="3346" width="10" style="11" customWidth="1"/>
    <col min="3347" max="3347" width="4.5" style="11" customWidth="1"/>
    <col min="3348" max="3348" width="11" style="11" customWidth="1"/>
    <col min="3349" max="3349" width="4.6640625" style="11" customWidth="1"/>
    <col min="3350" max="3350" width="10.6640625" style="11" customWidth="1"/>
    <col min="3351" max="3351" width="5.6640625" style="11" customWidth="1"/>
    <col min="3352" max="3352" width="10.5" style="11" customWidth="1"/>
    <col min="3353" max="3353" width="15.5" style="11" customWidth="1"/>
    <col min="3354" max="3354" width="0" style="11" hidden="1" customWidth="1"/>
    <col min="3355" max="3355" width="44.33203125" style="11" customWidth="1"/>
    <col min="3356" max="3584" width="8.83203125" style="11"/>
    <col min="3585" max="3585" width="52.83203125" style="11" customWidth="1"/>
    <col min="3586" max="3586" width="14.83203125" style="11" customWidth="1"/>
    <col min="3587" max="3587" width="4" style="11" customWidth="1"/>
    <col min="3588" max="3588" width="11.33203125" style="11" customWidth="1"/>
    <col min="3589" max="3589" width="4.1640625" style="11" customWidth="1"/>
    <col min="3590" max="3590" width="11.1640625" style="11" customWidth="1"/>
    <col min="3591" max="3591" width="4.6640625" style="11" customWidth="1"/>
    <col min="3592" max="3592" width="11.5" style="11" customWidth="1"/>
    <col min="3593" max="3593" width="4.6640625" style="11" customWidth="1"/>
    <col min="3594" max="3594" width="11.33203125" style="11" customWidth="1"/>
    <col min="3595" max="3595" width="4.33203125" style="11" customWidth="1"/>
    <col min="3596" max="3596" width="10.5" style="11" customWidth="1"/>
    <col min="3597" max="3597" width="5" style="11" customWidth="1"/>
    <col min="3598" max="3598" width="11.5" style="11" customWidth="1"/>
    <col min="3599" max="3599" width="4.6640625" style="11" customWidth="1"/>
    <col min="3600" max="3600" width="10.83203125" style="11" customWidth="1"/>
    <col min="3601" max="3601" width="5.5" style="11" customWidth="1"/>
    <col min="3602" max="3602" width="10" style="11" customWidth="1"/>
    <col min="3603" max="3603" width="4.5" style="11" customWidth="1"/>
    <col min="3604" max="3604" width="11" style="11" customWidth="1"/>
    <col min="3605" max="3605" width="4.6640625" style="11" customWidth="1"/>
    <col min="3606" max="3606" width="10.6640625" style="11" customWidth="1"/>
    <col min="3607" max="3607" width="5.6640625" style="11" customWidth="1"/>
    <col min="3608" max="3608" width="10.5" style="11" customWidth="1"/>
    <col min="3609" max="3609" width="15.5" style="11" customWidth="1"/>
    <col min="3610" max="3610" width="0" style="11" hidden="1" customWidth="1"/>
    <col min="3611" max="3611" width="44.33203125" style="11" customWidth="1"/>
    <col min="3612" max="3840" width="8.83203125" style="11"/>
    <col min="3841" max="3841" width="52.83203125" style="11" customWidth="1"/>
    <col min="3842" max="3842" width="14.83203125" style="11" customWidth="1"/>
    <col min="3843" max="3843" width="4" style="11" customWidth="1"/>
    <col min="3844" max="3844" width="11.33203125" style="11" customWidth="1"/>
    <col min="3845" max="3845" width="4.1640625" style="11" customWidth="1"/>
    <col min="3846" max="3846" width="11.1640625" style="11" customWidth="1"/>
    <col min="3847" max="3847" width="4.6640625" style="11" customWidth="1"/>
    <col min="3848" max="3848" width="11.5" style="11" customWidth="1"/>
    <col min="3849" max="3849" width="4.6640625" style="11" customWidth="1"/>
    <col min="3850" max="3850" width="11.33203125" style="11" customWidth="1"/>
    <col min="3851" max="3851" width="4.33203125" style="11" customWidth="1"/>
    <col min="3852" max="3852" width="10.5" style="11" customWidth="1"/>
    <col min="3853" max="3853" width="5" style="11" customWidth="1"/>
    <col min="3854" max="3854" width="11.5" style="11" customWidth="1"/>
    <col min="3855" max="3855" width="4.6640625" style="11" customWidth="1"/>
    <col min="3856" max="3856" width="10.83203125" style="11" customWidth="1"/>
    <col min="3857" max="3857" width="5.5" style="11" customWidth="1"/>
    <col min="3858" max="3858" width="10" style="11" customWidth="1"/>
    <col min="3859" max="3859" width="4.5" style="11" customWidth="1"/>
    <col min="3860" max="3860" width="11" style="11" customWidth="1"/>
    <col min="3861" max="3861" width="4.6640625" style="11" customWidth="1"/>
    <col min="3862" max="3862" width="10.6640625" style="11" customWidth="1"/>
    <col min="3863" max="3863" width="5.6640625" style="11" customWidth="1"/>
    <col min="3864" max="3864" width="10.5" style="11" customWidth="1"/>
    <col min="3865" max="3865" width="15.5" style="11" customWidth="1"/>
    <col min="3866" max="3866" width="0" style="11" hidden="1" customWidth="1"/>
    <col min="3867" max="3867" width="44.33203125" style="11" customWidth="1"/>
    <col min="3868" max="4096" width="8.83203125" style="11"/>
    <col min="4097" max="4097" width="52.83203125" style="11" customWidth="1"/>
    <col min="4098" max="4098" width="14.83203125" style="11" customWidth="1"/>
    <col min="4099" max="4099" width="4" style="11" customWidth="1"/>
    <col min="4100" max="4100" width="11.33203125" style="11" customWidth="1"/>
    <col min="4101" max="4101" width="4.1640625" style="11" customWidth="1"/>
    <col min="4102" max="4102" width="11.1640625" style="11" customWidth="1"/>
    <col min="4103" max="4103" width="4.6640625" style="11" customWidth="1"/>
    <col min="4104" max="4104" width="11.5" style="11" customWidth="1"/>
    <col min="4105" max="4105" width="4.6640625" style="11" customWidth="1"/>
    <col min="4106" max="4106" width="11.33203125" style="11" customWidth="1"/>
    <col min="4107" max="4107" width="4.33203125" style="11" customWidth="1"/>
    <col min="4108" max="4108" width="10.5" style="11" customWidth="1"/>
    <col min="4109" max="4109" width="5" style="11" customWidth="1"/>
    <col min="4110" max="4110" width="11.5" style="11" customWidth="1"/>
    <col min="4111" max="4111" width="4.6640625" style="11" customWidth="1"/>
    <col min="4112" max="4112" width="10.83203125" style="11" customWidth="1"/>
    <col min="4113" max="4113" width="5.5" style="11" customWidth="1"/>
    <col min="4114" max="4114" width="10" style="11" customWidth="1"/>
    <col min="4115" max="4115" width="4.5" style="11" customWidth="1"/>
    <col min="4116" max="4116" width="11" style="11" customWidth="1"/>
    <col min="4117" max="4117" width="4.6640625" style="11" customWidth="1"/>
    <col min="4118" max="4118" width="10.6640625" style="11" customWidth="1"/>
    <col min="4119" max="4119" width="5.6640625" style="11" customWidth="1"/>
    <col min="4120" max="4120" width="10.5" style="11" customWidth="1"/>
    <col min="4121" max="4121" width="15.5" style="11" customWidth="1"/>
    <col min="4122" max="4122" width="0" style="11" hidden="1" customWidth="1"/>
    <col min="4123" max="4123" width="44.33203125" style="11" customWidth="1"/>
    <col min="4124" max="4352" width="8.83203125" style="11"/>
    <col min="4353" max="4353" width="52.83203125" style="11" customWidth="1"/>
    <col min="4354" max="4354" width="14.83203125" style="11" customWidth="1"/>
    <col min="4355" max="4355" width="4" style="11" customWidth="1"/>
    <col min="4356" max="4356" width="11.33203125" style="11" customWidth="1"/>
    <col min="4357" max="4357" width="4.1640625" style="11" customWidth="1"/>
    <col min="4358" max="4358" width="11.1640625" style="11" customWidth="1"/>
    <col min="4359" max="4359" width="4.6640625" style="11" customWidth="1"/>
    <col min="4360" max="4360" width="11.5" style="11" customWidth="1"/>
    <col min="4361" max="4361" width="4.6640625" style="11" customWidth="1"/>
    <col min="4362" max="4362" width="11.33203125" style="11" customWidth="1"/>
    <col min="4363" max="4363" width="4.33203125" style="11" customWidth="1"/>
    <col min="4364" max="4364" width="10.5" style="11" customWidth="1"/>
    <col min="4365" max="4365" width="5" style="11" customWidth="1"/>
    <col min="4366" max="4366" width="11.5" style="11" customWidth="1"/>
    <col min="4367" max="4367" width="4.6640625" style="11" customWidth="1"/>
    <col min="4368" max="4368" width="10.83203125" style="11" customWidth="1"/>
    <col min="4369" max="4369" width="5.5" style="11" customWidth="1"/>
    <col min="4370" max="4370" width="10" style="11" customWidth="1"/>
    <col min="4371" max="4371" width="4.5" style="11" customWidth="1"/>
    <col min="4372" max="4372" width="11" style="11" customWidth="1"/>
    <col min="4373" max="4373" width="4.6640625" style="11" customWidth="1"/>
    <col min="4374" max="4374" width="10.6640625" style="11" customWidth="1"/>
    <col min="4375" max="4375" width="5.6640625" style="11" customWidth="1"/>
    <col min="4376" max="4376" width="10.5" style="11" customWidth="1"/>
    <col min="4377" max="4377" width="15.5" style="11" customWidth="1"/>
    <col min="4378" max="4378" width="0" style="11" hidden="1" customWidth="1"/>
    <col min="4379" max="4379" width="44.33203125" style="11" customWidth="1"/>
    <col min="4380" max="4608" width="8.83203125" style="11"/>
    <col min="4609" max="4609" width="52.83203125" style="11" customWidth="1"/>
    <col min="4610" max="4610" width="14.83203125" style="11" customWidth="1"/>
    <col min="4611" max="4611" width="4" style="11" customWidth="1"/>
    <col min="4612" max="4612" width="11.33203125" style="11" customWidth="1"/>
    <col min="4613" max="4613" width="4.1640625" style="11" customWidth="1"/>
    <col min="4614" max="4614" width="11.1640625" style="11" customWidth="1"/>
    <col min="4615" max="4615" width="4.6640625" style="11" customWidth="1"/>
    <col min="4616" max="4616" width="11.5" style="11" customWidth="1"/>
    <col min="4617" max="4617" width="4.6640625" style="11" customWidth="1"/>
    <col min="4618" max="4618" width="11.33203125" style="11" customWidth="1"/>
    <col min="4619" max="4619" width="4.33203125" style="11" customWidth="1"/>
    <col min="4620" max="4620" width="10.5" style="11" customWidth="1"/>
    <col min="4621" max="4621" width="5" style="11" customWidth="1"/>
    <col min="4622" max="4622" width="11.5" style="11" customWidth="1"/>
    <col min="4623" max="4623" width="4.6640625" style="11" customWidth="1"/>
    <col min="4624" max="4624" width="10.83203125" style="11" customWidth="1"/>
    <col min="4625" max="4625" width="5.5" style="11" customWidth="1"/>
    <col min="4626" max="4626" width="10" style="11" customWidth="1"/>
    <col min="4627" max="4627" width="4.5" style="11" customWidth="1"/>
    <col min="4628" max="4628" width="11" style="11" customWidth="1"/>
    <col min="4629" max="4629" width="4.6640625" style="11" customWidth="1"/>
    <col min="4630" max="4630" width="10.6640625" style="11" customWidth="1"/>
    <col min="4631" max="4631" width="5.6640625" style="11" customWidth="1"/>
    <col min="4632" max="4632" width="10.5" style="11" customWidth="1"/>
    <col min="4633" max="4633" width="15.5" style="11" customWidth="1"/>
    <col min="4634" max="4634" width="0" style="11" hidden="1" customWidth="1"/>
    <col min="4635" max="4635" width="44.33203125" style="11" customWidth="1"/>
    <col min="4636" max="4864" width="8.83203125" style="11"/>
    <col min="4865" max="4865" width="52.83203125" style="11" customWidth="1"/>
    <col min="4866" max="4866" width="14.83203125" style="11" customWidth="1"/>
    <col min="4867" max="4867" width="4" style="11" customWidth="1"/>
    <col min="4868" max="4868" width="11.33203125" style="11" customWidth="1"/>
    <col min="4869" max="4869" width="4.1640625" style="11" customWidth="1"/>
    <col min="4870" max="4870" width="11.1640625" style="11" customWidth="1"/>
    <col min="4871" max="4871" width="4.6640625" style="11" customWidth="1"/>
    <col min="4872" max="4872" width="11.5" style="11" customWidth="1"/>
    <col min="4873" max="4873" width="4.6640625" style="11" customWidth="1"/>
    <col min="4874" max="4874" width="11.33203125" style="11" customWidth="1"/>
    <col min="4875" max="4875" width="4.33203125" style="11" customWidth="1"/>
    <col min="4876" max="4876" width="10.5" style="11" customWidth="1"/>
    <col min="4877" max="4877" width="5" style="11" customWidth="1"/>
    <col min="4878" max="4878" width="11.5" style="11" customWidth="1"/>
    <col min="4879" max="4879" width="4.6640625" style="11" customWidth="1"/>
    <col min="4880" max="4880" width="10.83203125" style="11" customWidth="1"/>
    <col min="4881" max="4881" width="5.5" style="11" customWidth="1"/>
    <col min="4882" max="4882" width="10" style="11" customWidth="1"/>
    <col min="4883" max="4883" width="4.5" style="11" customWidth="1"/>
    <col min="4884" max="4884" width="11" style="11" customWidth="1"/>
    <col min="4885" max="4885" width="4.6640625" style="11" customWidth="1"/>
    <col min="4886" max="4886" width="10.6640625" style="11" customWidth="1"/>
    <col min="4887" max="4887" width="5.6640625" style="11" customWidth="1"/>
    <col min="4888" max="4888" width="10.5" style="11" customWidth="1"/>
    <col min="4889" max="4889" width="15.5" style="11" customWidth="1"/>
    <col min="4890" max="4890" width="0" style="11" hidden="1" customWidth="1"/>
    <col min="4891" max="4891" width="44.33203125" style="11" customWidth="1"/>
    <col min="4892" max="5120" width="8.83203125" style="11"/>
    <col min="5121" max="5121" width="52.83203125" style="11" customWidth="1"/>
    <col min="5122" max="5122" width="14.83203125" style="11" customWidth="1"/>
    <col min="5123" max="5123" width="4" style="11" customWidth="1"/>
    <col min="5124" max="5124" width="11.33203125" style="11" customWidth="1"/>
    <col min="5125" max="5125" width="4.1640625" style="11" customWidth="1"/>
    <col min="5126" max="5126" width="11.1640625" style="11" customWidth="1"/>
    <col min="5127" max="5127" width="4.6640625" style="11" customWidth="1"/>
    <col min="5128" max="5128" width="11.5" style="11" customWidth="1"/>
    <col min="5129" max="5129" width="4.6640625" style="11" customWidth="1"/>
    <col min="5130" max="5130" width="11.33203125" style="11" customWidth="1"/>
    <col min="5131" max="5131" width="4.33203125" style="11" customWidth="1"/>
    <col min="5132" max="5132" width="10.5" style="11" customWidth="1"/>
    <col min="5133" max="5133" width="5" style="11" customWidth="1"/>
    <col min="5134" max="5134" width="11.5" style="11" customWidth="1"/>
    <col min="5135" max="5135" width="4.6640625" style="11" customWidth="1"/>
    <col min="5136" max="5136" width="10.83203125" style="11" customWidth="1"/>
    <col min="5137" max="5137" width="5.5" style="11" customWidth="1"/>
    <col min="5138" max="5138" width="10" style="11" customWidth="1"/>
    <col min="5139" max="5139" width="4.5" style="11" customWidth="1"/>
    <col min="5140" max="5140" width="11" style="11" customWidth="1"/>
    <col min="5141" max="5141" width="4.6640625" style="11" customWidth="1"/>
    <col min="5142" max="5142" width="10.6640625" style="11" customWidth="1"/>
    <col min="5143" max="5143" width="5.6640625" style="11" customWidth="1"/>
    <col min="5144" max="5144" width="10.5" style="11" customWidth="1"/>
    <col min="5145" max="5145" width="15.5" style="11" customWidth="1"/>
    <col min="5146" max="5146" width="0" style="11" hidden="1" customWidth="1"/>
    <col min="5147" max="5147" width="44.33203125" style="11" customWidth="1"/>
    <col min="5148" max="5376" width="8.83203125" style="11"/>
    <col min="5377" max="5377" width="52.83203125" style="11" customWidth="1"/>
    <col min="5378" max="5378" width="14.83203125" style="11" customWidth="1"/>
    <col min="5379" max="5379" width="4" style="11" customWidth="1"/>
    <col min="5380" max="5380" width="11.33203125" style="11" customWidth="1"/>
    <col min="5381" max="5381" width="4.1640625" style="11" customWidth="1"/>
    <col min="5382" max="5382" width="11.1640625" style="11" customWidth="1"/>
    <col min="5383" max="5383" width="4.6640625" style="11" customWidth="1"/>
    <col min="5384" max="5384" width="11.5" style="11" customWidth="1"/>
    <col min="5385" max="5385" width="4.6640625" style="11" customWidth="1"/>
    <col min="5386" max="5386" width="11.33203125" style="11" customWidth="1"/>
    <col min="5387" max="5387" width="4.33203125" style="11" customWidth="1"/>
    <col min="5388" max="5388" width="10.5" style="11" customWidth="1"/>
    <col min="5389" max="5389" width="5" style="11" customWidth="1"/>
    <col min="5390" max="5390" width="11.5" style="11" customWidth="1"/>
    <col min="5391" max="5391" width="4.6640625" style="11" customWidth="1"/>
    <col min="5392" max="5392" width="10.83203125" style="11" customWidth="1"/>
    <col min="5393" max="5393" width="5.5" style="11" customWidth="1"/>
    <col min="5394" max="5394" width="10" style="11" customWidth="1"/>
    <col min="5395" max="5395" width="4.5" style="11" customWidth="1"/>
    <col min="5396" max="5396" width="11" style="11" customWidth="1"/>
    <col min="5397" max="5397" width="4.6640625" style="11" customWidth="1"/>
    <col min="5398" max="5398" width="10.6640625" style="11" customWidth="1"/>
    <col min="5399" max="5399" width="5.6640625" style="11" customWidth="1"/>
    <col min="5400" max="5400" width="10.5" style="11" customWidth="1"/>
    <col min="5401" max="5401" width="15.5" style="11" customWidth="1"/>
    <col min="5402" max="5402" width="0" style="11" hidden="1" customWidth="1"/>
    <col min="5403" max="5403" width="44.33203125" style="11" customWidth="1"/>
    <col min="5404" max="5632" width="8.83203125" style="11"/>
    <col min="5633" max="5633" width="52.83203125" style="11" customWidth="1"/>
    <col min="5634" max="5634" width="14.83203125" style="11" customWidth="1"/>
    <col min="5635" max="5635" width="4" style="11" customWidth="1"/>
    <col min="5636" max="5636" width="11.33203125" style="11" customWidth="1"/>
    <col min="5637" max="5637" width="4.1640625" style="11" customWidth="1"/>
    <col min="5638" max="5638" width="11.1640625" style="11" customWidth="1"/>
    <col min="5639" max="5639" width="4.6640625" style="11" customWidth="1"/>
    <col min="5640" max="5640" width="11.5" style="11" customWidth="1"/>
    <col min="5641" max="5641" width="4.6640625" style="11" customWidth="1"/>
    <col min="5642" max="5642" width="11.33203125" style="11" customWidth="1"/>
    <col min="5643" max="5643" width="4.33203125" style="11" customWidth="1"/>
    <col min="5644" max="5644" width="10.5" style="11" customWidth="1"/>
    <col min="5645" max="5645" width="5" style="11" customWidth="1"/>
    <col min="5646" max="5646" width="11.5" style="11" customWidth="1"/>
    <col min="5647" max="5647" width="4.6640625" style="11" customWidth="1"/>
    <col min="5648" max="5648" width="10.83203125" style="11" customWidth="1"/>
    <col min="5649" max="5649" width="5.5" style="11" customWidth="1"/>
    <col min="5650" max="5650" width="10" style="11" customWidth="1"/>
    <col min="5651" max="5651" width="4.5" style="11" customWidth="1"/>
    <col min="5652" max="5652" width="11" style="11" customWidth="1"/>
    <col min="5653" max="5653" width="4.6640625" style="11" customWidth="1"/>
    <col min="5654" max="5654" width="10.6640625" style="11" customWidth="1"/>
    <col min="5655" max="5655" width="5.6640625" style="11" customWidth="1"/>
    <col min="5656" max="5656" width="10.5" style="11" customWidth="1"/>
    <col min="5657" max="5657" width="15.5" style="11" customWidth="1"/>
    <col min="5658" max="5658" width="0" style="11" hidden="1" customWidth="1"/>
    <col min="5659" max="5659" width="44.33203125" style="11" customWidth="1"/>
    <col min="5660" max="5888" width="8.83203125" style="11"/>
    <col min="5889" max="5889" width="52.83203125" style="11" customWidth="1"/>
    <col min="5890" max="5890" width="14.83203125" style="11" customWidth="1"/>
    <col min="5891" max="5891" width="4" style="11" customWidth="1"/>
    <col min="5892" max="5892" width="11.33203125" style="11" customWidth="1"/>
    <col min="5893" max="5893" width="4.1640625" style="11" customWidth="1"/>
    <col min="5894" max="5894" width="11.1640625" style="11" customWidth="1"/>
    <col min="5895" max="5895" width="4.6640625" style="11" customWidth="1"/>
    <col min="5896" max="5896" width="11.5" style="11" customWidth="1"/>
    <col min="5897" max="5897" width="4.6640625" style="11" customWidth="1"/>
    <col min="5898" max="5898" width="11.33203125" style="11" customWidth="1"/>
    <col min="5899" max="5899" width="4.33203125" style="11" customWidth="1"/>
    <col min="5900" max="5900" width="10.5" style="11" customWidth="1"/>
    <col min="5901" max="5901" width="5" style="11" customWidth="1"/>
    <col min="5902" max="5902" width="11.5" style="11" customWidth="1"/>
    <col min="5903" max="5903" width="4.6640625" style="11" customWidth="1"/>
    <col min="5904" max="5904" width="10.83203125" style="11" customWidth="1"/>
    <col min="5905" max="5905" width="5.5" style="11" customWidth="1"/>
    <col min="5906" max="5906" width="10" style="11" customWidth="1"/>
    <col min="5907" max="5907" width="4.5" style="11" customWidth="1"/>
    <col min="5908" max="5908" width="11" style="11" customWidth="1"/>
    <col min="5909" max="5909" width="4.6640625" style="11" customWidth="1"/>
    <col min="5910" max="5910" width="10.6640625" style="11" customWidth="1"/>
    <col min="5911" max="5911" width="5.6640625" style="11" customWidth="1"/>
    <col min="5912" max="5912" width="10.5" style="11" customWidth="1"/>
    <col min="5913" max="5913" width="15.5" style="11" customWidth="1"/>
    <col min="5914" max="5914" width="0" style="11" hidden="1" customWidth="1"/>
    <col min="5915" max="5915" width="44.33203125" style="11" customWidth="1"/>
    <col min="5916" max="6144" width="8.83203125" style="11"/>
    <col min="6145" max="6145" width="52.83203125" style="11" customWidth="1"/>
    <col min="6146" max="6146" width="14.83203125" style="11" customWidth="1"/>
    <col min="6147" max="6147" width="4" style="11" customWidth="1"/>
    <col min="6148" max="6148" width="11.33203125" style="11" customWidth="1"/>
    <col min="6149" max="6149" width="4.1640625" style="11" customWidth="1"/>
    <col min="6150" max="6150" width="11.1640625" style="11" customWidth="1"/>
    <col min="6151" max="6151" width="4.6640625" style="11" customWidth="1"/>
    <col min="6152" max="6152" width="11.5" style="11" customWidth="1"/>
    <col min="6153" max="6153" width="4.6640625" style="11" customWidth="1"/>
    <col min="6154" max="6154" width="11.33203125" style="11" customWidth="1"/>
    <col min="6155" max="6155" width="4.33203125" style="11" customWidth="1"/>
    <col min="6156" max="6156" width="10.5" style="11" customWidth="1"/>
    <col min="6157" max="6157" width="5" style="11" customWidth="1"/>
    <col min="6158" max="6158" width="11.5" style="11" customWidth="1"/>
    <col min="6159" max="6159" width="4.6640625" style="11" customWidth="1"/>
    <col min="6160" max="6160" width="10.83203125" style="11" customWidth="1"/>
    <col min="6161" max="6161" width="5.5" style="11" customWidth="1"/>
    <col min="6162" max="6162" width="10" style="11" customWidth="1"/>
    <col min="6163" max="6163" width="4.5" style="11" customWidth="1"/>
    <col min="6164" max="6164" width="11" style="11" customWidth="1"/>
    <col min="6165" max="6165" width="4.6640625" style="11" customWidth="1"/>
    <col min="6166" max="6166" width="10.6640625" style="11" customWidth="1"/>
    <col min="6167" max="6167" width="5.6640625" style="11" customWidth="1"/>
    <col min="6168" max="6168" width="10.5" style="11" customWidth="1"/>
    <col min="6169" max="6169" width="15.5" style="11" customWidth="1"/>
    <col min="6170" max="6170" width="0" style="11" hidden="1" customWidth="1"/>
    <col min="6171" max="6171" width="44.33203125" style="11" customWidth="1"/>
    <col min="6172" max="6400" width="8.83203125" style="11"/>
    <col min="6401" max="6401" width="52.83203125" style="11" customWidth="1"/>
    <col min="6402" max="6402" width="14.83203125" style="11" customWidth="1"/>
    <col min="6403" max="6403" width="4" style="11" customWidth="1"/>
    <col min="6404" max="6404" width="11.33203125" style="11" customWidth="1"/>
    <col min="6405" max="6405" width="4.1640625" style="11" customWidth="1"/>
    <col min="6406" max="6406" width="11.1640625" style="11" customWidth="1"/>
    <col min="6407" max="6407" width="4.6640625" style="11" customWidth="1"/>
    <col min="6408" max="6408" width="11.5" style="11" customWidth="1"/>
    <col min="6409" max="6409" width="4.6640625" style="11" customWidth="1"/>
    <col min="6410" max="6410" width="11.33203125" style="11" customWidth="1"/>
    <col min="6411" max="6411" width="4.33203125" style="11" customWidth="1"/>
    <col min="6412" max="6412" width="10.5" style="11" customWidth="1"/>
    <col min="6413" max="6413" width="5" style="11" customWidth="1"/>
    <col min="6414" max="6414" width="11.5" style="11" customWidth="1"/>
    <col min="6415" max="6415" width="4.6640625" style="11" customWidth="1"/>
    <col min="6416" max="6416" width="10.83203125" style="11" customWidth="1"/>
    <col min="6417" max="6417" width="5.5" style="11" customWidth="1"/>
    <col min="6418" max="6418" width="10" style="11" customWidth="1"/>
    <col min="6419" max="6419" width="4.5" style="11" customWidth="1"/>
    <col min="6420" max="6420" width="11" style="11" customWidth="1"/>
    <col min="6421" max="6421" width="4.6640625" style="11" customWidth="1"/>
    <col min="6422" max="6422" width="10.6640625" style="11" customWidth="1"/>
    <col min="6423" max="6423" width="5.6640625" style="11" customWidth="1"/>
    <col min="6424" max="6424" width="10.5" style="11" customWidth="1"/>
    <col min="6425" max="6425" width="15.5" style="11" customWidth="1"/>
    <col min="6426" max="6426" width="0" style="11" hidden="1" customWidth="1"/>
    <col min="6427" max="6427" width="44.33203125" style="11" customWidth="1"/>
    <col min="6428" max="6656" width="8.83203125" style="11"/>
    <col min="6657" max="6657" width="52.83203125" style="11" customWidth="1"/>
    <col min="6658" max="6658" width="14.83203125" style="11" customWidth="1"/>
    <col min="6659" max="6659" width="4" style="11" customWidth="1"/>
    <col min="6660" max="6660" width="11.33203125" style="11" customWidth="1"/>
    <col min="6661" max="6661" width="4.1640625" style="11" customWidth="1"/>
    <col min="6662" max="6662" width="11.1640625" style="11" customWidth="1"/>
    <col min="6663" max="6663" width="4.6640625" style="11" customWidth="1"/>
    <col min="6664" max="6664" width="11.5" style="11" customWidth="1"/>
    <col min="6665" max="6665" width="4.6640625" style="11" customWidth="1"/>
    <col min="6666" max="6666" width="11.33203125" style="11" customWidth="1"/>
    <col min="6667" max="6667" width="4.33203125" style="11" customWidth="1"/>
    <col min="6668" max="6668" width="10.5" style="11" customWidth="1"/>
    <col min="6669" max="6669" width="5" style="11" customWidth="1"/>
    <col min="6670" max="6670" width="11.5" style="11" customWidth="1"/>
    <col min="6671" max="6671" width="4.6640625" style="11" customWidth="1"/>
    <col min="6672" max="6672" width="10.83203125" style="11" customWidth="1"/>
    <col min="6673" max="6673" width="5.5" style="11" customWidth="1"/>
    <col min="6674" max="6674" width="10" style="11" customWidth="1"/>
    <col min="6675" max="6675" width="4.5" style="11" customWidth="1"/>
    <col min="6676" max="6676" width="11" style="11" customWidth="1"/>
    <col min="6677" max="6677" width="4.6640625" style="11" customWidth="1"/>
    <col min="6678" max="6678" width="10.6640625" style="11" customWidth="1"/>
    <col min="6679" max="6679" width="5.6640625" style="11" customWidth="1"/>
    <col min="6680" max="6680" width="10.5" style="11" customWidth="1"/>
    <col min="6681" max="6681" width="15.5" style="11" customWidth="1"/>
    <col min="6682" max="6682" width="0" style="11" hidden="1" customWidth="1"/>
    <col min="6683" max="6683" width="44.33203125" style="11" customWidth="1"/>
    <col min="6684" max="6912" width="8.83203125" style="11"/>
    <col min="6913" max="6913" width="52.83203125" style="11" customWidth="1"/>
    <col min="6914" max="6914" width="14.83203125" style="11" customWidth="1"/>
    <col min="6915" max="6915" width="4" style="11" customWidth="1"/>
    <col min="6916" max="6916" width="11.33203125" style="11" customWidth="1"/>
    <col min="6917" max="6917" width="4.1640625" style="11" customWidth="1"/>
    <col min="6918" max="6918" width="11.1640625" style="11" customWidth="1"/>
    <col min="6919" max="6919" width="4.6640625" style="11" customWidth="1"/>
    <col min="6920" max="6920" width="11.5" style="11" customWidth="1"/>
    <col min="6921" max="6921" width="4.6640625" style="11" customWidth="1"/>
    <col min="6922" max="6922" width="11.33203125" style="11" customWidth="1"/>
    <col min="6923" max="6923" width="4.33203125" style="11" customWidth="1"/>
    <col min="6924" max="6924" width="10.5" style="11" customWidth="1"/>
    <col min="6925" max="6925" width="5" style="11" customWidth="1"/>
    <col min="6926" max="6926" width="11.5" style="11" customWidth="1"/>
    <col min="6927" max="6927" width="4.6640625" style="11" customWidth="1"/>
    <col min="6928" max="6928" width="10.83203125" style="11" customWidth="1"/>
    <col min="6929" max="6929" width="5.5" style="11" customWidth="1"/>
    <col min="6930" max="6930" width="10" style="11" customWidth="1"/>
    <col min="6931" max="6931" width="4.5" style="11" customWidth="1"/>
    <col min="6932" max="6932" width="11" style="11" customWidth="1"/>
    <col min="6933" max="6933" width="4.6640625" style="11" customWidth="1"/>
    <col min="6934" max="6934" width="10.6640625" style="11" customWidth="1"/>
    <col min="6935" max="6935" width="5.6640625" style="11" customWidth="1"/>
    <col min="6936" max="6936" width="10.5" style="11" customWidth="1"/>
    <col min="6937" max="6937" width="15.5" style="11" customWidth="1"/>
    <col min="6938" max="6938" width="0" style="11" hidden="1" customWidth="1"/>
    <col min="6939" max="6939" width="44.33203125" style="11" customWidth="1"/>
    <col min="6940" max="7168" width="8.83203125" style="11"/>
    <col min="7169" max="7169" width="52.83203125" style="11" customWidth="1"/>
    <col min="7170" max="7170" width="14.83203125" style="11" customWidth="1"/>
    <col min="7171" max="7171" width="4" style="11" customWidth="1"/>
    <col min="7172" max="7172" width="11.33203125" style="11" customWidth="1"/>
    <col min="7173" max="7173" width="4.1640625" style="11" customWidth="1"/>
    <col min="7174" max="7174" width="11.1640625" style="11" customWidth="1"/>
    <col min="7175" max="7175" width="4.6640625" style="11" customWidth="1"/>
    <col min="7176" max="7176" width="11.5" style="11" customWidth="1"/>
    <col min="7177" max="7177" width="4.6640625" style="11" customWidth="1"/>
    <col min="7178" max="7178" width="11.33203125" style="11" customWidth="1"/>
    <col min="7179" max="7179" width="4.33203125" style="11" customWidth="1"/>
    <col min="7180" max="7180" width="10.5" style="11" customWidth="1"/>
    <col min="7181" max="7181" width="5" style="11" customWidth="1"/>
    <col min="7182" max="7182" width="11.5" style="11" customWidth="1"/>
    <col min="7183" max="7183" width="4.6640625" style="11" customWidth="1"/>
    <col min="7184" max="7184" width="10.83203125" style="11" customWidth="1"/>
    <col min="7185" max="7185" width="5.5" style="11" customWidth="1"/>
    <col min="7186" max="7186" width="10" style="11" customWidth="1"/>
    <col min="7187" max="7187" width="4.5" style="11" customWidth="1"/>
    <col min="7188" max="7188" width="11" style="11" customWidth="1"/>
    <col min="7189" max="7189" width="4.6640625" style="11" customWidth="1"/>
    <col min="7190" max="7190" width="10.6640625" style="11" customWidth="1"/>
    <col min="7191" max="7191" width="5.6640625" style="11" customWidth="1"/>
    <col min="7192" max="7192" width="10.5" style="11" customWidth="1"/>
    <col min="7193" max="7193" width="15.5" style="11" customWidth="1"/>
    <col min="7194" max="7194" width="0" style="11" hidden="1" customWidth="1"/>
    <col min="7195" max="7195" width="44.33203125" style="11" customWidth="1"/>
    <col min="7196" max="7424" width="8.83203125" style="11"/>
    <col min="7425" max="7425" width="52.83203125" style="11" customWidth="1"/>
    <col min="7426" max="7426" width="14.83203125" style="11" customWidth="1"/>
    <col min="7427" max="7427" width="4" style="11" customWidth="1"/>
    <col min="7428" max="7428" width="11.33203125" style="11" customWidth="1"/>
    <col min="7429" max="7429" width="4.1640625" style="11" customWidth="1"/>
    <col min="7430" max="7430" width="11.1640625" style="11" customWidth="1"/>
    <col min="7431" max="7431" width="4.6640625" style="11" customWidth="1"/>
    <col min="7432" max="7432" width="11.5" style="11" customWidth="1"/>
    <col min="7433" max="7433" width="4.6640625" style="11" customWidth="1"/>
    <col min="7434" max="7434" width="11.33203125" style="11" customWidth="1"/>
    <col min="7435" max="7435" width="4.33203125" style="11" customWidth="1"/>
    <col min="7436" max="7436" width="10.5" style="11" customWidth="1"/>
    <col min="7437" max="7437" width="5" style="11" customWidth="1"/>
    <col min="7438" max="7438" width="11.5" style="11" customWidth="1"/>
    <col min="7439" max="7439" width="4.6640625" style="11" customWidth="1"/>
    <col min="7440" max="7440" width="10.83203125" style="11" customWidth="1"/>
    <col min="7441" max="7441" width="5.5" style="11" customWidth="1"/>
    <col min="7442" max="7442" width="10" style="11" customWidth="1"/>
    <col min="7443" max="7443" width="4.5" style="11" customWidth="1"/>
    <col min="7444" max="7444" width="11" style="11" customWidth="1"/>
    <col min="7445" max="7445" width="4.6640625" style="11" customWidth="1"/>
    <col min="7446" max="7446" width="10.6640625" style="11" customWidth="1"/>
    <col min="7447" max="7447" width="5.6640625" style="11" customWidth="1"/>
    <col min="7448" max="7448" width="10.5" style="11" customWidth="1"/>
    <col min="7449" max="7449" width="15.5" style="11" customWidth="1"/>
    <col min="7450" max="7450" width="0" style="11" hidden="1" customWidth="1"/>
    <col min="7451" max="7451" width="44.33203125" style="11" customWidth="1"/>
    <col min="7452" max="7680" width="8.83203125" style="11"/>
    <col min="7681" max="7681" width="52.83203125" style="11" customWidth="1"/>
    <col min="7682" max="7682" width="14.83203125" style="11" customWidth="1"/>
    <col min="7683" max="7683" width="4" style="11" customWidth="1"/>
    <col min="7684" max="7684" width="11.33203125" style="11" customWidth="1"/>
    <col min="7685" max="7685" width="4.1640625" style="11" customWidth="1"/>
    <col min="7686" max="7686" width="11.1640625" style="11" customWidth="1"/>
    <col min="7687" max="7687" width="4.6640625" style="11" customWidth="1"/>
    <col min="7688" max="7688" width="11.5" style="11" customWidth="1"/>
    <col min="7689" max="7689" width="4.6640625" style="11" customWidth="1"/>
    <col min="7690" max="7690" width="11.33203125" style="11" customWidth="1"/>
    <col min="7691" max="7691" width="4.33203125" style="11" customWidth="1"/>
    <col min="7692" max="7692" width="10.5" style="11" customWidth="1"/>
    <col min="7693" max="7693" width="5" style="11" customWidth="1"/>
    <col min="7694" max="7694" width="11.5" style="11" customWidth="1"/>
    <col min="7695" max="7695" width="4.6640625" style="11" customWidth="1"/>
    <col min="7696" max="7696" width="10.83203125" style="11" customWidth="1"/>
    <col min="7697" max="7697" width="5.5" style="11" customWidth="1"/>
    <col min="7698" max="7698" width="10" style="11" customWidth="1"/>
    <col min="7699" max="7699" width="4.5" style="11" customWidth="1"/>
    <col min="7700" max="7700" width="11" style="11" customWidth="1"/>
    <col min="7701" max="7701" width="4.6640625" style="11" customWidth="1"/>
    <col min="7702" max="7702" width="10.6640625" style="11" customWidth="1"/>
    <col min="7703" max="7703" width="5.6640625" style="11" customWidth="1"/>
    <col min="7704" max="7704" width="10.5" style="11" customWidth="1"/>
    <col min="7705" max="7705" width="15.5" style="11" customWidth="1"/>
    <col min="7706" max="7706" width="0" style="11" hidden="1" customWidth="1"/>
    <col min="7707" max="7707" width="44.33203125" style="11" customWidth="1"/>
    <col min="7708" max="7936" width="8.83203125" style="11"/>
    <col min="7937" max="7937" width="52.83203125" style="11" customWidth="1"/>
    <col min="7938" max="7938" width="14.83203125" style="11" customWidth="1"/>
    <col min="7939" max="7939" width="4" style="11" customWidth="1"/>
    <col min="7940" max="7940" width="11.33203125" style="11" customWidth="1"/>
    <col min="7941" max="7941" width="4.1640625" style="11" customWidth="1"/>
    <col min="7942" max="7942" width="11.1640625" style="11" customWidth="1"/>
    <col min="7943" max="7943" width="4.6640625" style="11" customWidth="1"/>
    <col min="7944" max="7944" width="11.5" style="11" customWidth="1"/>
    <col min="7945" max="7945" width="4.6640625" style="11" customWidth="1"/>
    <col min="7946" max="7946" width="11.33203125" style="11" customWidth="1"/>
    <col min="7947" max="7947" width="4.33203125" style="11" customWidth="1"/>
    <col min="7948" max="7948" width="10.5" style="11" customWidth="1"/>
    <col min="7949" max="7949" width="5" style="11" customWidth="1"/>
    <col min="7950" max="7950" width="11.5" style="11" customWidth="1"/>
    <col min="7951" max="7951" width="4.6640625" style="11" customWidth="1"/>
    <col min="7952" max="7952" width="10.83203125" style="11" customWidth="1"/>
    <col min="7953" max="7953" width="5.5" style="11" customWidth="1"/>
    <col min="7954" max="7954" width="10" style="11" customWidth="1"/>
    <col min="7955" max="7955" width="4.5" style="11" customWidth="1"/>
    <col min="7956" max="7956" width="11" style="11" customWidth="1"/>
    <col min="7957" max="7957" width="4.6640625" style="11" customWidth="1"/>
    <col min="7958" max="7958" width="10.6640625" style="11" customWidth="1"/>
    <col min="7959" max="7959" width="5.6640625" style="11" customWidth="1"/>
    <col min="7960" max="7960" width="10.5" style="11" customWidth="1"/>
    <col min="7961" max="7961" width="15.5" style="11" customWidth="1"/>
    <col min="7962" max="7962" width="0" style="11" hidden="1" customWidth="1"/>
    <col min="7963" max="7963" width="44.33203125" style="11" customWidth="1"/>
    <col min="7964" max="8192" width="8.83203125" style="11"/>
    <col min="8193" max="8193" width="52.83203125" style="11" customWidth="1"/>
    <col min="8194" max="8194" width="14.83203125" style="11" customWidth="1"/>
    <col min="8195" max="8195" width="4" style="11" customWidth="1"/>
    <col min="8196" max="8196" width="11.33203125" style="11" customWidth="1"/>
    <col min="8197" max="8197" width="4.1640625" style="11" customWidth="1"/>
    <col min="8198" max="8198" width="11.1640625" style="11" customWidth="1"/>
    <col min="8199" max="8199" width="4.6640625" style="11" customWidth="1"/>
    <col min="8200" max="8200" width="11.5" style="11" customWidth="1"/>
    <col min="8201" max="8201" width="4.6640625" style="11" customWidth="1"/>
    <col min="8202" max="8202" width="11.33203125" style="11" customWidth="1"/>
    <col min="8203" max="8203" width="4.33203125" style="11" customWidth="1"/>
    <col min="8204" max="8204" width="10.5" style="11" customWidth="1"/>
    <col min="8205" max="8205" width="5" style="11" customWidth="1"/>
    <col min="8206" max="8206" width="11.5" style="11" customWidth="1"/>
    <col min="8207" max="8207" width="4.6640625" style="11" customWidth="1"/>
    <col min="8208" max="8208" width="10.83203125" style="11" customWidth="1"/>
    <col min="8209" max="8209" width="5.5" style="11" customWidth="1"/>
    <col min="8210" max="8210" width="10" style="11" customWidth="1"/>
    <col min="8211" max="8211" width="4.5" style="11" customWidth="1"/>
    <col min="8212" max="8212" width="11" style="11" customWidth="1"/>
    <col min="8213" max="8213" width="4.6640625" style="11" customWidth="1"/>
    <col min="8214" max="8214" width="10.6640625" style="11" customWidth="1"/>
    <col min="8215" max="8215" width="5.6640625" style="11" customWidth="1"/>
    <col min="8216" max="8216" width="10.5" style="11" customWidth="1"/>
    <col min="8217" max="8217" width="15.5" style="11" customWidth="1"/>
    <col min="8218" max="8218" width="0" style="11" hidden="1" customWidth="1"/>
    <col min="8219" max="8219" width="44.33203125" style="11" customWidth="1"/>
    <col min="8220" max="8448" width="8.83203125" style="11"/>
    <col min="8449" max="8449" width="52.83203125" style="11" customWidth="1"/>
    <col min="8450" max="8450" width="14.83203125" style="11" customWidth="1"/>
    <col min="8451" max="8451" width="4" style="11" customWidth="1"/>
    <col min="8452" max="8452" width="11.33203125" style="11" customWidth="1"/>
    <col min="8453" max="8453" width="4.1640625" style="11" customWidth="1"/>
    <col min="8454" max="8454" width="11.1640625" style="11" customWidth="1"/>
    <col min="8455" max="8455" width="4.6640625" style="11" customWidth="1"/>
    <col min="8456" max="8456" width="11.5" style="11" customWidth="1"/>
    <col min="8457" max="8457" width="4.6640625" style="11" customWidth="1"/>
    <col min="8458" max="8458" width="11.33203125" style="11" customWidth="1"/>
    <col min="8459" max="8459" width="4.33203125" style="11" customWidth="1"/>
    <col min="8460" max="8460" width="10.5" style="11" customWidth="1"/>
    <col min="8461" max="8461" width="5" style="11" customWidth="1"/>
    <col min="8462" max="8462" width="11.5" style="11" customWidth="1"/>
    <col min="8463" max="8463" width="4.6640625" style="11" customWidth="1"/>
    <col min="8464" max="8464" width="10.83203125" style="11" customWidth="1"/>
    <col min="8465" max="8465" width="5.5" style="11" customWidth="1"/>
    <col min="8466" max="8466" width="10" style="11" customWidth="1"/>
    <col min="8467" max="8467" width="4.5" style="11" customWidth="1"/>
    <col min="8468" max="8468" width="11" style="11" customWidth="1"/>
    <col min="8469" max="8469" width="4.6640625" style="11" customWidth="1"/>
    <col min="8470" max="8470" width="10.6640625" style="11" customWidth="1"/>
    <col min="8471" max="8471" width="5.6640625" style="11" customWidth="1"/>
    <col min="8472" max="8472" width="10.5" style="11" customWidth="1"/>
    <col min="8473" max="8473" width="15.5" style="11" customWidth="1"/>
    <col min="8474" max="8474" width="0" style="11" hidden="1" customWidth="1"/>
    <col min="8475" max="8475" width="44.33203125" style="11" customWidth="1"/>
    <col min="8476" max="8704" width="8.83203125" style="11"/>
    <col min="8705" max="8705" width="52.83203125" style="11" customWidth="1"/>
    <col min="8706" max="8706" width="14.83203125" style="11" customWidth="1"/>
    <col min="8707" max="8707" width="4" style="11" customWidth="1"/>
    <col min="8708" max="8708" width="11.33203125" style="11" customWidth="1"/>
    <col min="8709" max="8709" width="4.1640625" style="11" customWidth="1"/>
    <col min="8710" max="8710" width="11.1640625" style="11" customWidth="1"/>
    <col min="8711" max="8711" width="4.6640625" style="11" customWidth="1"/>
    <col min="8712" max="8712" width="11.5" style="11" customWidth="1"/>
    <col min="8713" max="8713" width="4.6640625" style="11" customWidth="1"/>
    <col min="8714" max="8714" width="11.33203125" style="11" customWidth="1"/>
    <col min="8715" max="8715" width="4.33203125" style="11" customWidth="1"/>
    <col min="8716" max="8716" width="10.5" style="11" customWidth="1"/>
    <col min="8717" max="8717" width="5" style="11" customWidth="1"/>
    <col min="8718" max="8718" width="11.5" style="11" customWidth="1"/>
    <col min="8719" max="8719" width="4.6640625" style="11" customWidth="1"/>
    <col min="8720" max="8720" width="10.83203125" style="11" customWidth="1"/>
    <col min="8721" max="8721" width="5.5" style="11" customWidth="1"/>
    <col min="8722" max="8722" width="10" style="11" customWidth="1"/>
    <col min="8723" max="8723" width="4.5" style="11" customWidth="1"/>
    <col min="8724" max="8724" width="11" style="11" customWidth="1"/>
    <col min="8725" max="8725" width="4.6640625" style="11" customWidth="1"/>
    <col min="8726" max="8726" width="10.6640625" style="11" customWidth="1"/>
    <col min="8727" max="8727" width="5.6640625" style="11" customWidth="1"/>
    <col min="8728" max="8728" width="10.5" style="11" customWidth="1"/>
    <col min="8729" max="8729" width="15.5" style="11" customWidth="1"/>
    <col min="8730" max="8730" width="0" style="11" hidden="1" customWidth="1"/>
    <col min="8731" max="8731" width="44.33203125" style="11" customWidth="1"/>
    <col min="8732" max="8960" width="8.83203125" style="11"/>
    <col min="8961" max="8961" width="52.83203125" style="11" customWidth="1"/>
    <col min="8962" max="8962" width="14.83203125" style="11" customWidth="1"/>
    <col min="8963" max="8963" width="4" style="11" customWidth="1"/>
    <col min="8964" max="8964" width="11.33203125" style="11" customWidth="1"/>
    <col min="8965" max="8965" width="4.1640625" style="11" customWidth="1"/>
    <col min="8966" max="8966" width="11.1640625" style="11" customWidth="1"/>
    <col min="8967" max="8967" width="4.6640625" style="11" customWidth="1"/>
    <col min="8968" max="8968" width="11.5" style="11" customWidth="1"/>
    <col min="8969" max="8969" width="4.6640625" style="11" customWidth="1"/>
    <col min="8970" max="8970" width="11.33203125" style="11" customWidth="1"/>
    <col min="8971" max="8971" width="4.33203125" style="11" customWidth="1"/>
    <col min="8972" max="8972" width="10.5" style="11" customWidth="1"/>
    <col min="8973" max="8973" width="5" style="11" customWidth="1"/>
    <col min="8974" max="8974" width="11.5" style="11" customWidth="1"/>
    <col min="8975" max="8975" width="4.6640625" style="11" customWidth="1"/>
    <col min="8976" max="8976" width="10.83203125" style="11" customWidth="1"/>
    <col min="8977" max="8977" width="5.5" style="11" customWidth="1"/>
    <col min="8978" max="8978" width="10" style="11" customWidth="1"/>
    <col min="8979" max="8979" width="4.5" style="11" customWidth="1"/>
    <col min="8980" max="8980" width="11" style="11" customWidth="1"/>
    <col min="8981" max="8981" width="4.6640625" style="11" customWidth="1"/>
    <col min="8982" max="8982" width="10.6640625" style="11" customWidth="1"/>
    <col min="8983" max="8983" width="5.6640625" style="11" customWidth="1"/>
    <col min="8984" max="8984" width="10.5" style="11" customWidth="1"/>
    <col min="8985" max="8985" width="15.5" style="11" customWidth="1"/>
    <col min="8986" max="8986" width="0" style="11" hidden="1" customWidth="1"/>
    <col min="8987" max="8987" width="44.33203125" style="11" customWidth="1"/>
    <col min="8988" max="9216" width="8.83203125" style="11"/>
    <col min="9217" max="9217" width="52.83203125" style="11" customWidth="1"/>
    <col min="9218" max="9218" width="14.83203125" style="11" customWidth="1"/>
    <col min="9219" max="9219" width="4" style="11" customWidth="1"/>
    <col min="9220" max="9220" width="11.33203125" style="11" customWidth="1"/>
    <col min="9221" max="9221" width="4.1640625" style="11" customWidth="1"/>
    <col min="9222" max="9222" width="11.1640625" style="11" customWidth="1"/>
    <col min="9223" max="9223" width="4.6640625" style="11" customWidth="1"/>
    <col min="9224" max="9224" width="11.5" style="11" customWidth="1"/>
    <col min="9225" max="9225" width="4.6640625" style="11" customWidth="1"/>
    <col min="9226" max="9226" width="11.33203125" style="11" customWidth="1"/>
    <col min="9227" max="9227" width="4.33203125" style="11" customWidth="1"/>
    <col min="9228" max="9228" width="10.5" style="11" customWidth="1"/>
    <col min="9229" max="9229" width="5" style="11" customWidth="1"/>
    <col min="9230" max="9230" width="11.5" style="11" customWidth="1"/>
    <col min="9231" max="9231" width="4.6640625" style="11" customWidth="1"/>
    <col min="9232" max="9232" width="10.83203125" style="11" customWidth="1"/>
    <col min="9233" max="9233" width="5.5" style="11" customWidth="1"/>
    <col min="9234" max="9234" width="10" style="11" customWidth="1"/>
    <col min="9235" max="9235" width="4.5" style="11" customWidth="1"/>
    <col min="9236" max="9236" width="11" style="11" customWidth="1"/>
    <col min="9237" max="9237" width="4.6640625" style="11" customWidth="1"/>
    <col min="9238" max="9238" width="10.6640625" style="11" customWidth="1"/>
    <col min="9239" max="9239" width="5.6640625" style="11" customWidth="1"/>
    <col min="9240" max="9240" width="10.5" style="11" customWidth="1"/>
    <col min="9241" max="9241" width="15.5" style="11" customWidth="1"/>
    <col min="9242" max="9242" width="0" style="11" hidden="1" customWidth="1"/>
    <col min="9243" max="9243" width="44.33203125" style="11" customWidth="1"/>
    <col min="9244" max="9472" width="8.83203125" style="11"/>
    <col min="9473" max="9473" width="52.83203125" style="11" customWidth="1"/>
    <col min="9474" max="9474" width="14.83203125" style="11" customWidth="1"/>
    <col min="9475" max="9475" width="4" style="11" customWidth="1"/>
    <col min="9476" max="9476" width="11.33203125" style="11" customWidth="1"/>
    <col min="9477" max="9477" width="4.1640625" style="11" customWidth="1"/>
    <col min="9478" max="9478" width="11.1640625" style="11" customWidth="1"/>
    <col min="9479" max="9479" width="4.6640625" style="11" customWidth="1"/>
    <col min="9480" max="9480" width="11.5" style="11" customWidth="1"/>
    <col min="9481" max="9481" width="4.6640625" style="11" customWidth="1"/>
    <col min="9482" max="9482" width="11.33203125" style="11" customWidth="1"/>
    <col min="9483" max="9483" width="4.33203125" style="11" customWidth="1"/>
    <col min="9484" max="9484" width="10.5" style="11" customWidth="1"/>
    <col min="9485" max="9485" width="5" style="11" customWidth="1"/>
    <col min="9486" max="9486" width="11.5" style="11" customWidth="1"/>
    <col min="9487" max="9487" width="4.6640625" style="11" customWidth="1"/>
    <col min="9488" max="9488" width="10.83203125" style="11" customWidth="1"/>
    <col min="9489" max="9489" width="5.5" style="11" customWidth="1"/>
    <col min="9490" max="9490" width="10" style="11" customWidth="1"/>
    <col min="9491" max="9491" width="4.5" style="11" customWidth="1"/>
    <col min="9492" max="9492" width="11" style="11" customWidth="1"/>
    <col min="9493" max="9493" width="4.6640625" style="11" customWidth="1"/>
    <col min="9494" max="9494" width="10.6640625" style="11" customWidth="1"/>
    <col min="9495" max="9495" width="5.6640625" style="11" customWidth="1"/>
    <col min="9496" max="9496" width="10.5" style="11" customWidth="1"/>
    <col min="9497" max="9497" width="15.5" style="11" customWidth="1"/>
    <col min="9498" max="9498" width="0" style="11" hidden="1" customWidth="1"/>
    <col min="9499" max="9499" width="44.33203125" style="11" customWidth="1"/>
    <col min="9500" max="9728" width="8.83203125" style="11"/>
    <col min="9729" max="9729" width="52.83203125" style="11" customWidth="1"/>
    <col min="9730" max="9730" width="14.83203125" style="11" customWidth="1"/>
    <col min="9731" max="9731" width="4" style="11" customWidth="1"/>
    <col min="9732" max="9732" width="11.33203125" style="11" customWidth="1"/>
    <col min="9733" max="9733" width="4.1640625" style="11" customWidth="1"/>
    <col min="9734" max="9734" width="11.1640625" style="11" customWidth="1"/>
    <col min="9735" max="9735" width="4.6640625" style="11" customWidth="1"/>
    <col min="9736" max="9736" width="11.5" style="11" customWidth="1"/>
    <col min="9737" max="9737" width="4.6640625" style="11" customWidth="1"/>
    <col min="9738" max="9738" width="11.33203125" style="11" customWidth="1"/>
    <col min="9739" max="9739" width="4.33203125" style="11" customWidth="1"/>
    <col min="9740" max="9740" width="10.5" style="11" customWidth="1"/>
    <col min="9741" max="9741" width="5" style="11" customWidth="1"/>
    <col min="9742" max="9742" width="11.5" style="11" customWidth="1"/>
    <col min="9743" max="9743" width="4.6640625" style="11" customWidth="1"/>
    <col min="9744" max="9744" width="10.83203125" style="11" customWidth="1"/>
    <col min="9745" max="9745" width="5.5" style="11" customWidth="1"/>
    <col min="9746" max="9746" width="10" style="11" customWidth="1"/>
    <col min="9747" max="9747" width="4.5" style="11" customWidth="1"/>
    <col min="9748" max="9748" width="11" style="11" customWidth="1"/>
    <col min="9749" max="9749" width="4.6640625" style="11" customWidth="1"/>
    <col min="9750" max="9750" width="10.6640625" style="11" customWidth="1"/>
    <col min="9751" max="9751" width="5.6640625" style="11" customWidth="1"/>
    <col min="9752" max="9752" width="10.5" style="11" customWidth="1"/>
    <col min="9753" max="9753" width="15.5" style="11" customWidth="1"/>
    <col min="9754" max="9754" width="0" style="11" hidden="1" customWidth="1"/>
    <col min="9755" max="9755" width="44.33203125" style="11" customWidth="1"/>
    <col min="9756" max="9984" width="8.83203125" style="11"/>
    <col min="9985" max="9985" width="52.83203125" style="11" customWidth="1"/>
    <col min="9986" max="9986" width="14.83203125" style="11" customWidth="1"/>
    <col min="9987" max="9987" width="4" style="11" customWidth="1"/>
    <col min="9988" max="9988" width="11.33203125" style="11" customWidth="1"/>
    <col min="9989" max="9989" width="4.1640625" style="11" customWidth="1"/>
    <col min="9990" max="9990" width="11.1640625" style="11" customWidth="1"/>
    <col min="9991" max="9991" width="4.6640625" style="11" customWidth="1"/>
    <col min="9992" max="9992" width="11.5" style="11" customWidth="1"/>
    <col min="9993" max="9993" width="4.6640625" style="11" customWidth="1"/>
    <col min="9994" max="9994" width="11.33203125" style="11" customWidth="1"/>
    <col min="9995" max="9995" width="4.33203125" style="11" customWidth="1"/>
    <col min="9996" max="9996" width="10.5" style="11" customWidth="1"/>
    <col min="9997" max="9997" width="5" style="11" customWidth="1"/>
    <col min="9998" max="9998" width="11.5" style="11" customWidth="1"/>
    <col min="9999" max="9999" width="4.6640625" style="11" customWidth="1"/>
    <col min="10000" max="10000" width="10.83203125" style="11" customWidth="1"/>
    <col min="10001" max="10001" width="5.5" style="11" customWidth="1"/>
    <col min="10002" max="10002" width="10" style="11" customWidth="1"/>
    <col min="10003" max="10003" width="4.5" style="11" customWidth="1"/>
    <col min="10004" max="10004" width="11" style="11" customWidth="1"/>
    <col min="10005" max="10005" width="4.6640625" style="11" customWidth="1"/>
    <col min="10006" max="10006" width="10.6640625" style="11" customWidth="1"/>
    <col min="10007" max="10007" width="5.6640625" style="11" customWidth="1"/>
    <col min="10008" max="10008" width="10.5" style="11" customWidth="1"/>
    <col min="10009" max="10009" width="15.5" style="11" customWidth="1"/>
    <col min="10010" max="10010" width="0" style="11" hidden="1" customWidth="1"/>
    <col min="10011" max="10011" width="44.33203125" style="11" customWidth="1"/>
    <col min="10012" max="10240" width="8.83203125" style="11"/>
    <col min="10241" max="10241" width="52.83203125" style="11" customWidth="1"/>
    <col min="10242" max="10242" width="14.83203125" style="11" customWidth="1"/>
    <col min="10243" max="10243" width="4" style="11" customWidth="1"/>
    <col min="10244" max="10244" width="11.33203125" style="11" customWidth="1"/>
    <col min="10245" max="10245" width="4.1640625" style="11" customWidth="1"/>
    <col min="10246" max="10246" width="11.1640625" style="11" customWidth="1"/>
    <col min="10247" max="10247" width="4.6640625" style="11" customWidth="1"/>
    <col min="10248" max="10248" width="11.5" style="11" customWidth="1"/>
    <col min="10249" max="10249" width="4.6640625" style="11" customWidth="1"/>
    <col min="10250" max="10250" width="11.33203125" style="11" customWidth="1"/>
    <col min="10251" max="10251" width="4.33203125" style="11" customWidth="1"/>
    <col min="10252" max="10252" width="10.5" style="11" customWidth="1"/>
    <col min="10253" max="10253" width="5" style="11" customWidth="1"/>
    <col min="10254" max="10254" width="11.5" style="11" customWidth="1"/>
    <col min="10255" max="10255" width="4.6640625" style="11" customWidth="1"/>
    <col min="10256" max="10256" width="10.83203125" style="11" customWidth="1"/>
    <col min="10257" max="10257" width="5.5" style="11" customWidth="1"/>
    <col min="10258" max="10258" width="10" style="11" customWidth="1"/>
    <col min="10259" max="10259" width="4.5" style="11" customWidth="1"/>
    <col min="10260" max="10260" width="11" style="11" customWidth="1"/>
    <col min="10261" max="10261" width="4.6640625" style="11" customWidth="1"/>
    <col min="10262" max="10262" width="10.6640625" style="11" customWidth="1"/>
    <col min="10263" max="10263" width="5.6640625" style="11" customWidth="1"/>
    <col min="10264" max="10264" width="10.5" style="11" customWidth="1"/>
    <col min="10265" max="10265" width="15.5" style="11" customWidth="1"/>
    <col min="10266" max="10266" width="0" style="11" hidden="1" customWidth="1"/>
    <col min="10267" max="10267" width="44.33203125" style="11" customWidth="1"/>
    <col min="10268" max="10496" width="8.83203125" style="11"/>
    <col min="10497" max="10497" width="52.83203125" style="11" customWidth="1"/>
    <col min="10498" max="10498" width="14.83203125" style="11" customWidth="1"/>
    <col min="10499" max="10499" width="4" style="11" customWidth="1"/>
    <col min="10500" max="10500" width="11.33203125" style="11" customWidth="1"/>
    <col min="10501" max="10501" width="4.1640625" style="11" customWidth="1"/>
    <col min="10502" max="10502" width="11.1640625" style="11" customWidth="1"/>
    <col min="10503" max="10503" width="4.6640625" style="11" customWidth="1"/>
    <col min="10504" max="10504" width="11.5" style="11" customWidth="1"/>
    <col min="10505" max="10505" width="4.6640625" style="11" customWidth="1"/>
    <col min="10506" max="10506" width="11.33203125" style="11" customWidth="1"/>
    <col min="10507" max="10507" width="4.33203125" style="11" customWidth="1"/>
    <col min="10508" max="10508" width="10.5" style="11" customWidth="1"/>
    <col min="10509" max="10509" width="5" style="11" customWidth="1"/>
    <col min="10510" max="10510" width="11.5" style="11" customWidth="1"/>
    <col min="10511" max="10511" width="4.6640625" style="11" customWidth="1"/>
    <col min="10512" max="10512" width="10.83203125" style="11" customWidth="1"/>
    <col min="10513" max="10513" width="5.5" style="11" customWidth="1"/>
    <col min="10514" max="10514" width="10" style="11" customWidth="1"/>
    <col min="10515" max="10515" width="4.5" style="11" customWidth="1"/>
    <col min="10516" max="10516" width="11" style="11" customWidth="1"/>
    <col min="10517" max="10517" width="4.6640625" style="11" customWidth="1"/>
    <col min="10518" max="10518" width="10.6640625" style="11" customWidth="1"/>
    <col min="10519" max="10519" width="5.6640625" style="11" customWidth="1"/>
    <col min="10520" max="10520" width="10.5" style="11" customWidth="1"/>
    <col min="10521" max="10521" width="15.5" style="11" customWidth="1"/>
    <col min="10522" max="10522" width="0" style="11" hidden="1" customWidth="1"/>
    <col min="10523" max="10523" width="44.33203125" style="11" customWidth="1"/>
    <col min="10524" max="10752" width="8.83203125" style="11"/>
    <col min="10753" max="10753" width="52.83203125" style="11" customWidth="1"/>
    <col min="10754" max="10754" width="14.83203125" style="11" customWidth="1"/>
    <col min="10755" max="10755" width="4" style="11" customWidth="1"/>
    <col min="10756" max="10756" width="11.33203125" style="11" customWidth="1"/>
    <col min="10757" max="10757" width="4.1640625" style="11" customWidth="1"/>
    <col min="10758" max="10758" width="11.1640625" style="11" customWidth="1"/>
    <col min="10759" max="10759" width="4.6640625" style="11" customWidth="1"/>
    <col min="10760" max="10760" width="11.5" style="11" customWidth="1"/>
    <col min="10761" max="10761" width="4.6640625" style="11" customWidth="1"/>
    <col min="10762" max="10762" width="11.33203125" style="11" customWidth="1"/>
    <col min="10763" max="10763" width="4.33203125" style="11" customWidth="1"/>
    <col min="10764" max="10764" width="10.5" style="11" customWidth="1"/>
    <col min="10765" max="10765" width="5" style="11" customWidth="1"/>
    <col min="10766" max="10766" width="11.5" style="11" customWidth="1"/>
    <col min="10767" max="10767" width="4.6640625" style="11" customWidth="1"/>
    <col min="10768" max="10768" width="10.83203125" style="11" customWidth="1"/>
    <col min="10769" max="10769" width="5.5" style="11" customWidth="1"/>
    <col min="10770" max="10770" width="10" style="11" customWidth="1"/>
    <col min="10771" max="10771" width="4.5" style="11" customWidth="1"/>
    <col min="10772" max="10772" width="11" style="11" customWidth="1"/>
    <col min="10773" max="10773" width="4.6640625" style="11" customWidth="1"/>
    <col min="10774" max="10774" width="10.6640625" style="11" customWidth="1"/>
    <col min="10775" max="10775" width="5.6640625" style="11" customWidth="1"/>
    <col min="10776" max="10776" width="10.5" style="11" customWidth="1"/>
    <col min="10777" max="10777" width="15.5" style="11" customWidth="1"/>
    <col min="10778" max="10778" width="0" style="11" hidden="1" customWidth="1"/>
    <col min="10779" max="10779" width="44.33203125" style="11" customWidth="1"/>
    <col min="10780" max="11008" width="8.83203125" style="11"/>
    <col min="11009" max="11009" width="52.83203125" style="11" customWidth="1"/>
    <col min="11010" max="11010" width="14.83203125" style="11" customWidth="1"/>
    <col min="11011" max="11011" width="4" style="11" customWidth="1"/>
    <col min="11012" max="11012" width="11.33203125" style="11" customWidth="1"/>
    <col min="11013" max="11013" width="4.1640625" style="11" customWidth="1"/>
    <col min="11014" max="11014" width="11.1640625" style="11" customWidth="1"/>
    <col min="11015" max="11015" width="4.6640625" style="11" customWidth="1"/>
    <col min="11016" max="11016" width="11.5" style="11" customWidth="1"/>
    <col min="11017" max="11017" width="4.6640625" style="11" customWidth="1"/>
    <col min="11018" max="11018" width="11.33203125" style="11" customWidth="1"/>
    <col min="11019" max="11019" width="4.33203125" style="11" customWidth="1"/>
    <col min="11020" max="11020" width="10.5" style="11" customWidth="1"/>
    <col min="11021" max="11021" width="5" style="11" customWidth="1"/>
    <col min="11022" max="11022" width="11.5" style="11" customWidth="1"/>
    <col min="11023" max="11023" width="4.6640625" style="11" customWidth="1"/>
    <col min="11024" max="11024" width="10.83203125" style="11" customWidth="1"/>
    <col min="11025" max="11025" width="5.5" style="11" customWidth="1"/>
    <col min="11026" max="11026" width="10" style="11" customWidth="1"/>
    <col min="11027" max="11027" width="4.5" style="11" customWidth="1"/>
    <col min="11028" max="11028" width="11" style="11" customWidth="1"/>
    <col min="11029" max="11029" width="4.6640625" style="11" customWidth="1"/>
    <col min="11030" max="11030" width="10.6640625" style="11" customWidth="1"/>
    <col min="11031" max="11031" width="5.6640625" style="11" customWidth="1"/>
    <col min="11032" max="11032" width="10.5" style="11" customWidth="1"/>
    <col min="11033" max="11033" width="15.5" style="11" customWidth="1"/>
    <col min="11034" max="11034" width="0" style="11" hidden="1" customWidth="1"/>
    <col min="11035" max="11035" width="44.33203125" style="11" customWidth="1"/>
    <col min="11036" max="11264" width="8.83203125" style="11"/>
    <col min="11265" max="11265" width="52.83203125" style="11" customWidth="1"/>
    <col min="11266" max="11266" width="14.83203125" style="11" customWidth="1"/>
    <col min="11267" max="11267" width="4" style="11" customWidth="1"/>
    <col min="11268" max="11268" width="11.33203125" style="11" customWidth="1"/>
    <col min="11269" max="11269" width="4.1640625" style="11" customWidth="1"/>
    <col min="11270" max="11270" width="11.1640625" style="11" customWidth="1"/>
    <col min="11271" max="11271" width="4.6640625" style="11" customWidth="1"/>
    <col min="11272" max="11272" width="11.5" style="11" customWidth="1"/>
    <col min="11273" max="11273" width="4.6640625" style="11" customWidth="1"/>
    <col min="11274" max="11274" width="11.33203125" style="11" customWidth="1"/>
    <col min="11275" max="11275" width="4.33203125" style="11" customWidth="1"/>
    <col min="11276" max="11276" width="10.5" style="11" customWidth="1"/>
    <col min="11277" max="11277" width="5" style="11" customWidth="1"/>
    <col min="11278" max="11278" width="11.5" style="11" customWidth="1"/>
    <col min="11279" max="11279" width="4.6640625" style="11" customWidth="1"/>
    <col min="11280" max="11280" width="10.83203125" style="11" customWidth="1"/>
    <col min="11281" max="11281" width="5.5" style="11" customWidth="1"/>
    <col min="11282" max="11282" width="10" style="11" customWidth="1"/>
    <col min="11283" max="11283" width="4.5" style="11" customWidth="1"/>
    <col min="11284" max="11284" width="11" style="11" customWidth="1"/>
    <col min="11285" max="11285" width="4.6640625" style="11" customWidth="1"/>
    <col min="11286" max="11286" width="10.6640625" style="11" customWidth="1"/>
    <col min="11287" max="11287" width="5.6640625" style="11" customWidth="1"/>
    <col min="11288" max="11288" width="10.5" style="11" customWidth="1"/>
    <col min="11289" max="11289" width="15.5" style="11" customWidth="1"/>
    <col min="11290" max="11290" width="0" style="11" hidden="1" customWidth="1"/>
    <col min="11291" max="11291" width="44.33203125" style="11" customWidth="1"/>
    <col min="11292" max="11520" width="8.83203125" style="11"/>
    <col min="11521" max="11521" width="52.83203125" style="11" customWidth="1"/>
    <col min="11522" max="11522" width="14.83203125" style="11" customWidth="1"/>
    <col min="11523" max="11523" width="4" style="11" customWidth="1"/>
    <col min="11524" max="11524" width="11.33203125" style="11" customWidth="1"/>
    <col min="11525" max="11525" width="4.1640625" style="11" customWidth="1"/>
    <col min="11526" max="11526" width="11.1640625" style="11" customWidth="1"/>
    <col min="11527" max="11527" width="4.6640625" style="11" customWidth="1"/>
    <col min="11528" max="11528" width="11.5" style="11" customWidth="1"/>
    <col min="11529" max="11529" width="4.6640625" style="11" customWidth="1"/>
    <col min="11530" max="11530" width="11.33203125" style="11" customWidth="1"/>
    <col min="11531" max="11531" width="4.33203125" style="11" customWidth="1"/>
    <col min="11532" max="11532" width="10.5" style="11" customWidth="1"/>
    <col min="11533" max="11533" width="5" style="11" customWidth="1"/>
    <col min="11534" max="11534" width="11.5" style="11" customWidth="1"/>
    <col min="11535" max="11535" width="4.6640625" style="11" customWidth="1"/>
    <col min="11536" max="11536" width="10.83203125" style="11" customWidth="1"/>
    <col min="11537" max="11537" width="5.5" style="11" customWidth="1"/>
    <col min="11538" max="11538" width="10" style="11" customWidth="1"/>
    <col min="11539" max="11539" width="4.5" style="11" customWidth="1"/>
    <col min="11540" max="11540" width="11" style="11" customWidth="1"/>
    <col min="11541" max="11541" width="4.6640625" style="11" customWidth="1"/>
    <col min="11542" max="11542" width="10.6640625" style="11" customWidth="1"/>
    <col min="11543" max="11543" width="5.6640625" style="11" customWidth="1"/>
    <col min="11544" max="11544" width="10.5" style="11" customWidth="1"/>
    <col min="11545" max="11545" width="15.5" style="11" customWidth="1"/>
    <col min="11546" max="11546" width="0" style="11" hidden="1" customWidth="1"/>
    <col min="11547" max="11547" width="44.33203125" style="11" customWidth="1"/>
    <col min="11548" max="11776" width="8.83203125" style="11"/>
    <col min="11777" max="11777" width="52.83203125" style="11" customWidth="1"/>
    <col min="11778" max="11778" width="14.83203125" style="11" customWidth="1"/>
    <col min="11779" max="11779" width="4" style="11" customWidth="1"/>
    <col min="11780" max="11780" width="11.33203125" style="11" customWidth="1"/>
    <col min="11781" max="11781" width="4.1640625" style="11" customWidth="1"/>
    <col min="11782" max="11782" width="11.1640625" style="11" customWidth="1"/>
    <col min="11783" max="11783" width="4.6640625" style="11" customWidth="1"/>
    <col min="11784" max="11784" width="11.5" style="11" customWidth="1"/>
    <col min="11785" max="11785" width="4.6640625" style="11" customWidth="1"/>
    <col min="11786" max="11786" width="11.33203125" style="11" customWidth="1"/>
    <col min="11787" max="11787" width="4.33203125" style="11" customWidth="1"/>
    <col min="11788" max="11788" width="10.5" style="11" customWidth="1"/>
    <col min="11789" max="11789" width="5" style="11" customWidth="1"/>
    <col min="11790" max="11790" width="11.5" style="11" customWidth="1"/>
    <col min="11791" max="11791" width="4.6640625" style="11" customWidth="1"/>
    <col min="11792" max="11792" width="10.83203125" style="11" customWidth="1"/>
    <col min="11793" max="11793" width="5.5" style="11" customWidth="1"/>
    <col min="11794" max="11794" width="10" style="11" customWidth="1"/>
    <col min="11795" max="11795" width="4.5" style="11" customWidth="1"/>
    <col min="11796" max="11796" width="11" style="11" customWidth="1"/>
    <col min="11797" max="11797" width="4.6640625" style="11" customWidth="1"/>
    <col min="11798" max="11798" width="10.6640625" style="11" customWidth="1"/>
    <col min="11799" max="11799" width="5.6640625" style="11" customWidth="1"/>
    <col min="11800" max="11800" width="10.5" style="11" customWidth="1"/>
    <col min="11801" max="11801" width="15.5" style="11" customWidth="1"/>
    <col min="11802" max="11802" width="0" style="11" hidden="1" customWidth="1"/>
    <col min="11803" max="11803" width="44.33203125" style="11" customWidth="1"/>
    <col min="11804" max="12032" width="8.83203125" style="11"/>
    <col min="12033" max="12033" width="52.83203125" style="11" customWidth="1"/>
    <col min="12034" max="12034" width="14.83203125" style="11" customWidth="1"/>
    <col min="12035" max="12035" width="4" style="11" customWidth="1"/>
    <col min="12036" max="12036" width="11.33203125" style="11" customWidth="1"/>
    <col min="12037" max="12037" width="4.1640625" style="11" customWidth="1"/>
    <col min="12038" max="12038" width="11.1640625" style="11" customWidth="1"/>
    <col min="12039" max="12039" width="4.6640625" style="11" customWidth="1"/>
    <col min="12040" max="12040" width="11.5" style="11" customWidth="1"/>
    <col min="12041" max="12041" width="4.6640625" style="11" customWidth="1"/>
    <col min="12042" max="12042" width="11.33203125" style="11" customWidth="1"/>
    <col min="12043" max="12043" width="4.33203125" style="11" customWidth="1"/>
    <col min="12044" max="12044" width="10.5" style="11" customWidth="1"/>
    <col min="12045" max="12045" width="5" style="11" customWidth="1"/>
    <col min="12046" max="12046" width="11.5" style="11" customWidth="1"/>
    <col min="12047" max="12047" width="4.6640625" style="11" customWidth="1"/>
    <col min="12048" max="12048" width="10.83203125" style="11" customWidth="1"/>
    <col min="12049" max="12049" width="5.5" style="11" customWidth="1"/>
    <col min="12050" max="12050" width="10" style="11" customWidth="1"/>
    <col min="12051" max="12051" width="4.5" style="11" customWidth="1"/>
    <col min="12052" max="12052" width="11" style="11" customWidth="1"/>
    <col min="12053" max="12053" width="4.6640625" style="11" customWidth="1"/>
    <col min="12054" max="12054" width="10.6640625" style="11" customWidth="1"/>
    <col min="12055" max="12055" width="5.6640625" style="11" customWidth="1"/>
    <col min="12056" max="12056" width="10.5" style="11" customWidth="1"/>
    <col min="12057" max="12057" width="15.5" style="11" customWidth="1"/>
    <col min="12058" max="12058" width="0" style="11" hidden="1" customWidth="1"/>
    <col min="12059" max="12059" width="44.33203125" style="11" customWidth="1"/>
    <col min="12060" max="12288" width="8.83203125" style="11"/>
    <col min="12289" max="12289" width="52.83203125" style="11" customWidth="1"/>
    <col min="12290" max="12290" width="14.83203125" style="11" customWidth="1"/>
    <col min="12291" max="12291" width="4" style="11" customWidth="1"/>
    <col min="12292" max="12292" width="11.33203125" style="11" customWidth="1"/>
    <col min="12293" max="12293" width="4.1640625" style="11" customWidth="1"/>
    <col min="12294" max="12294" width="11.1640625" style="11" customWidth="1"/>
    <col min="12295" max="12295" width="4.6640625" style="11" customWidth="1"/>
    <col min="12296" max="12296" width="11.5" style="11" customWidth="1"/>
    <col min="12297" max="12297" width="4.6640625" style="11" customWidth="1"/>
    <col min="12298" max="12298" width="11.33203125" style="11" customWidth="1"/>
    <col min="12299" max="12299" width="4.33203125" style="11" customWidth="1"/>
    <col min="12300" max="12300" width="10.5" style="11" customWidth="1"/>
    <col min="12301" max="12301" width="5" style="11" customWidth="1"/>
    <col min="12302" max="12302" width="11.5" style="11" customWidth="1"/>
    <col min="12303" max="12303" width="4.6640625" style="11" customWidth="1"/>
    <col min="12304" max="12304" width="10.83203125" style="11" customWidth="1"/>
    <col min="12305" max="12305" width="5.5" style="11" customWidth="1"/>
    <col min="12306" max="12306" width="10" style="11" customWidth="1"/>
    <col min="12307" max="12307" width="4.5" style="11" customWidth="1"/>
    <col min="12308" max="12308" width="11" style="11" customWidth="1"/>
    <col min="12309" max="12309" width="4.6640625" style="11" customWidth="1"/>
    <col min="12310" max="12310" width="10.6640625" style="11" customWidth="1"/>
    <col min="12311" max="12311" width="5.6640625" style="11" customWidth="1"/>
    <col min="12312" max="12312" width="10.5" style="11" customWidth="1"/>
    <col min="12313" max="12313" width="15.5" style="11" customWidth="1"/>
    <col min="12314" max="12314" width="0" style="11" hidden="1" customWidth="1"/>
    <col min="12315" max="12315" width="44.33203125" style="11" customWidth="1"/>
    <col min="12316" max="12544" width="8.83203125" style="11"/>
    <col min="12545" max="12545" width="52.83203125" style="11" customWidth="1"/>
    <col min="12546" max="12546" width="14.83203125" style="11" customWidth="1"/>
    <col min="12547" max="12547" width="4" style="11" customWidth="1"/>
    <col min="12548" max="12548" width="11.33203125" style="11" customWidth="1"/>
    <col min="12549" max="12549" width="4.1640625" style="11" customWidth="1"/>
    <col min="12550" max="12550" width="11.1640625" style="11" customWidth="1"/>
    <col min="12551" max="12551" width="4.6640625" style="11" customWidth="1"/>
    <col min="12552" max="12552" width="11.5" style="11" customWidth="1"/>
    <col min="12553" max="12553" width="4.6640625" style="11" customWidth="1"/>
    <col min="12554" max="12554" width="11.33203125" style="11" customWidth="1"/>
    <col min="12555" max="12555" width="4.33203125" style="11" customWidth="1"/>
    <col min="12556" max="12556" width="10.5" style="11" customWidth="1"/>
    <col min="12557" max="12557" width="5" style="11" customWidth="1"/>
    <col min="12558" max="12558" width="11.5" style="11" customWidth="1"/>
    <col min="12559" max="12559" width="4.6640625" style="11" customWidth="1"/>
    <col min="12560" max="12560" width="10.83203125" style="11" customWidth="1"/>
    <col min="12561" max="12561" width="5.5" style="11" customWidth="1"/>
    <col min="12562" max="12562" width="10" style="11" customWidth="1"/>
    <col min="12563" max="12563" width="4.5" style="11" customWidth="1"/>
    <col min="12564" max="12564" width="11" style="11" customWidth="1"/>
    <col min="12565" max="12565" width="4.6640625" style="11" customWidth="1"/>
    <col min="12566" max="12566" width="10.6640625" style="11" customWidth="1"/>
    <col min="12567" max="12567" width="5.6640625" style="11" customWidth="1"/>
    <col min="12568" max="12568" width="10.5" style="11" customWidth="1"/>
    <col min="12569" max="12569" width="15.5" style="11" customWidth="1"/>
    <col min="12570" max="12570" width="0" style="11" hidden="1" customWidth="1"/>
    <col min="12571" max="12571" width="44.33203125" style="11" customWidth="1"/>
    <col min="12572" max="12800" width="8.83203125" style="11"/>
    <col min="12801" max="12801" width="52.83203125" style="11" customWidth="1"/>
    <col min="12802" max="12802" width="14.83203125" style="11" customWidth="1"/>
    <col min="12803" max="12803" width="4" style="11" customWidth="1"/>
    <col min="12804" max="12804" width="11.33203125" style="11" customWidth="1"/>
    <col min="12805" max="12805" width="4.1640625" style="11" customWidth="1"/>
    <col min="12806" max="12806" width="11.1640625" style="11" customWidth="1"/>
    <col min="12807" max="12807" width="4.6640625" style="11" customWidth="1"/>
    <col min="12808" max="12808" width="11.5" style="11" customWidth="1"/>
    <col min="12809" max="12809" width="4.6640625" style="11" customWidth="1"/>
    <col min="12810" max="12810" width="11.33203125" style="11" customWidth="1"/>
    <col min="12811" max="12811" width="4.33203125" style="11" customWidth="1"/>
    <col min="12812" max="12812" width="10.5" style="11" customWidth="1"/>
    <col min="12813" max="12813" width="5" style="11" customWidth="1"/>
    <col min="12814" max="12814" width="11.5" style="11" customWidth="1"/>
    <col min="12815" max="12815" width="4.6640625" style="11" customWidth="1"/>
    <col min="12816" max="12816" width="10.83203125" style="11" customWidth="1"/>
    <col min="12817" max="12817" width="5.5" style="11" customWidth="1"/>
    <col min="12818" max="12818" width="10" style="11" customWidth="1"/>
    <col min="12819" max="12819" width="4.5" style="11" customWidth="1"/>
    <col min="12820" max="12820" width="11" style="11" customWidth="1"/>
    <col min="12821" max="12821" width="4.6640625" style="11" customWidth="1"/>
    <col min="12822" max="12822" width="10.6640625" style="11" customWidth="1"/>
    <col min="12823" max="12823" width="5.6640625" style="11" customWidth="1"/>
    <col min="12824" max="12824" width="10.5" style="11" customWidth="1"/>
    <col min="12825" max="12825" width="15.5" style="11" customWidth="1"/>
    <col min="12826" max="12826" width="0" style="11" hidden="1" customWidth="1"/>
    <col min="12827" max="12827" width="44.33203125" style="11" customWidth="1"/>
    <col min="12828" max="13056" width="8.83203125" style="11"/>
    <col min="13057" max="13057" width="52.83203125" style="11" customWidth="1"/>
    <col min="13058" max="13058" width="14.83203125" style="11" customWidth="1"/>
    <col min="13059" max="13059" width="4" style="11" customWidth="1"/>
    <col min="13060" max="13060" width="11.33203125" style="11" customWidth="1"/>
    <col min="13061" max="13061" width="4.1640625" style="11" customWidth="1"/>
    <col min="13062" max="13062" width="11.1640625" style="11" customWidth="1"/>
    <col min="13063" max="13063" width="4.6640625" style="11" customWidth="1"/>
    <col min="13064" max="13064" width="11.5" style="11" customWidth="1"/>
    <col min="13065" max="13065" width="4.6640625" style="11" customWidth="1"/>
    <col min="13066" max="13066" width="11.33203125" style="11" customWidth="1"/>
    <col min="13067" max="13067" width="4.33203125" style="11" customWidth="1"/>
    <col min="13068" max="13068" width="10.5" style="11" customWidth="1"/>
    <col min="13069" max="13069" width="5" style="11" customWidth="1"/>
    <col min="13070" max="13070" width="11.5" style="11" customWidth="1"/>
    <col min="13071" max="13071" width="4.6640625" style="11" customWidth="1"/>
    <col min="13072" max="13072" width="10.83203125" style="11" customWidth="1"/>
    <col min="13073" max="13073" width="5.5" style="11" customWidth="1"/>
    <col min="13074" max="13074" width="10" style="11" customWidth="1"/>
    <col min="13075" max="13075" width="4.5" style="11" customWidth="1"/>
    <col min="13076" max="13076" width="11" style="11" customWidth="1"/>
    <col min="13077" max="13077" width="4.6640625" style="11" customWidth="1"/>
    <col min="13078" max="13078" width="10.6640625" style="11" customWidth="1"/>
    <col min="13079" max="13079" width="5.6640625" style="11" customWidth="1"/>
    <col min="13080" max="13080" width="10.5" style="11" customWidth="1"/>
    <col min="13081" max="13081" width="15.5" style="11" customWidth="1"/>
    <col min="13082" max="13082" width="0" style="11" hidden="1" customWidth="1"/>
    <col min="13083" max="13083" width="44.33203125" style="11" customWidth="1"/>
    <col min="13084" max="13312" width="8.83203125" style="11"/>
    <col min="13313" max="13313" width="52.83203125" style="11" customWidth="1"/>
    <col min="13314" max="13314" width="14.83203125" style="11" customWidth="1"/>
    <col min="13315" max="13315" width="4" style="11" customWidth="1"/>
    <col min="13316" max="13316" width="11.33203125" style="11" customWidth="1"/>
    <col min="13317" max="13317" width="4.1640625" style="11" customWidth="1"/>
    <col min="13318" max="13318" width="11.1640625" style="11" customWidth="1"/>
    <col min="13319" max="13319" width="4.6640625" style="11" customWidth="1"/>
    <col min="13320" max="13320" width="11.5" style="11" customWidth="1"/>
    <col min="13321" max="13321" width="4.6640625" style="11" customWidth="1"/>
    <col min="13322" max="13322" width="11.33203125" style="11" customWidth="1"/>
    <col min="13323" max="13323" width="4.33203125" style="11" customWidth="1"/>
    <col min="13324" max="13324" width="10.5" style="11" customWidth="1"/>
    <col min="13325" max="13325" width="5" style="11" customWidth="1"/>
    <col min="13326" max="13326" width="11.5" style="11" customWidth="1"/>
    <col min="13327" max="13327" width="4.6640625" style="11" customWidth="1"/>
    <col min="13328" max="13328" width="10.83203125" style="11" customWidth="1"/>
    <col min="13329" max="13329" width="5.5" style="11" customWidth="1"/>
    <col min="13330" max="13330" width="10" style="11" customWidth="1"/>
    <col min="13331" max="13331" width="4.5" style="11" customWidth="1"/>
    <col min="13332" max="13332" width="11" style="11" customWidth="1"/>
    <col min="13333" max="13333" width="4.6640625" style="11" customWidth="1"/>
    <col min="13334" max="13334" width="10.6640625" style="11" customWidth="1"/>
    <col min="13335" max="13335" width="5.6640625" style="11" customWidth="1"/>
    <col min="13336" max="13336" width="10.5" style="11" customWidth="1"/>
    <col min="13337" max="13337" width="15.5" style="11" customWidth="1"/>
    <col min="13338" max="13338" width="0" style="11" hidden="1" customWidth="1"/>
    <col min="13339" max="13339" width="44.33203125" style="11" customWidth="1"/>
    <col min="13340" max="13568" width="8.83203125" style="11"/>
    <col min="13569" max="13569" width="52.83203125" style="11" customWidth="1"/>
    <col min="13570" max="13570" width="14.83203125" style="11" customWidth="1"/>
    <col min="13571" max="13571" width="4" style="11" customWidth="1"/>
    <col min="13572" max="13572" width="11.33203125" style="11" customWidth="1"/>
    <col min="13573" max="13573" width="4.1640625" style="11" customWidth="1"/>
    <col min="13574" max="13574" width="11.1640625" style="11" customWidth="1"/>
    <col min="13575" max="13575" width="4.6640625" style="11" customWidth="1"/>
    <col min="13576" max="13576" width="11.5" style="11" customWidth="1"/>
    <col min="13577" max="13577" width="4.6640625" style="11" customWidth="1"/>
    <col min="13578" max="13578" width="11.33203125" style="11" customWidth="1"/>
    <col min="13579" max="13579" width="4.33203125" style="11" customWidth="1"/>
    <col min="13580" max="13580" width="10.5" style="11" customWidth="1"/>
    <col min="13581" max="13581" width="5" style="11" customWidth="1"/>
    <col min="13582" max="13582" width="11.5" style="11" customWidth="1"/>
    <col min="13583" max="13583" width="4.6640625" style="11" customWidth="1"/>
    <col min="13584" max="13584" width="10.83203125" style="11" customWidth="1"/>
    <col min="13585" max="13585" width="5.5" style="11" customWidth="1"/>
    <col min="13586" max="13586" width="10" style="11" customWidth="1"/>
    <col min="13587" max="13587" width="4.5" style="11" customWidth="1"/>
    <col min="13588" max="13588" width="11" style="11" customWidth="1"/>
    <col min="13589" max="13589" width="4.6640625" style="11" customWidth="1"/>
    <col min="13590" max="13590" width="10.6640625" style="11" customWidth="1"/>
    <col min="13591" max="13591" width="5.6640625" style="11" customWidth="1"/>
    <col min="13592" max="13592" width="10.5" style="11" customWidth="1"/>
    <col min="13593" max="13593" width="15.5" style="11" customWidth="1"/>
    <col min="13594" max="13594" width="0" style="11" hidden="1" customWidth="1"/>
    <col min="13595" max="13595" width="44.33203125" style="11" customWidth="1"/>
    <col min="13596" max="13824" width="8.83203125" style="11"/>
    <col min="13825" max="13825" width="52.83203125" style="11" customWidth="1"/>
    <col min="13826" max="13826" width="14.83203125" style="11" customWidth="1"/>
    <col min="13827" max="13827" width="4" style="11" customWidth="1"/>
    <col min="13828" max="13828" width="11.33203125" style="11" customWidth="1"/>
    <col min="13829" max="13829" width="4.1640625" style="11" customWidth="1"/>
    <col min="13830" max="13830" width="11.1640625" style="11" customWidth="1"/>
    <col min="13831" max="13831" width="4.6640625" style="11" customWidth="1"/>
    <col min="13832" max="13832" width="11.5" style="11" customWidth="1"/>
    <col min="13833" max="13833" width="4.6640625" style="11" customWidth="1"/>
    <col min="13834" max="13834" width="11.33203125" style="11" customWidth="1"/>
    <col min="13835" max="13835" width="4.33203125" style="11" customWidth="1"/>
    <col min="13836" max="13836" width="10.5" style="11" customWidth="1"/>
    <col min="13837" max="13837" width="5" style="11" customWidth="1"/>
    <col min="13838" max="13838" width="11.5" style="11" customWidth="1"/>
    <col min="13839" max="13839" width="4.6640625" style="11" customWidth="1"/>
    <col min="13840" max="13840" width="10.83203125" style="11" customWidth="1"/>
    <col min="13841" max="13841" width="5.5" style="11" customWidth="1"/>
    <col min="13842" max="13842" width="10" style="11" customWidth="1"/>
    <col min="13843" max="13843" width="4.5" style="11" customWidth="1"/>
    <col min="13844" max="13844" width="11" style="11" customWidth="1"/>
    <col min="13845" max="13845" width="4.6640625" style="11" customWidth="1"/>
    <col min="13846" max="13846" width="10.6640625" style="11" customWidth="1"/>
    <col min="13847" max="13847" width="5.6640625" style="11" customWidth="1"/>
    <col min="13848" max="13848" width="10.5" style="11" customWidth="1"/>
    <col min="13849" max="13849" width="15.5" style="11" customWidth="1"/>
    <col min="13850" max="13850" width="0" style="11" hidden="1" customWidth="1"/>
    <col min="13851" max="13851" width="44.33203125" style="11" customWidth="1"/>
    <col min="13852" max="14080" width="8.83203125" style="11"/>
    <col min="14081" max="14081" width="52.83203125" style="11" customWidth="1"/>
    <col min="14082" max="14082" width="14.83203125" style="11" customWidth="1"/>
    <col min="14083" max="14083" width="4" style="11" customWidth="1"/>
    <col min="14084" max="14084" width="11.33203125" style="11" customWidth="1"/>
    <col min="14085" max="14085" width="4.1640625" style="11" customWidth="1"/>
    <col min="14086" max="14086" width="11.1640625" style="11" customWidth="1"/>
    <col min="14087" max="14087" width="4.6640625" style="11" customWidth="1"/>
    <col min="14088" max="14088" width="11.5" style="11" customWidth="1"/>
    <col min="14089" max="14089" width="4.6640625" style="11" customWidth="1"/>
    <col min="14090" max="14090" width="11.33203125" style="11" customWidth="1"/>
    <col min="14091" max="14091" width="4.33203125" style="11" customWidth="1"/>
    <col min="14092" max="14092" width="10.5" style="11" customWidth="1"/>
    <col min="14093" max="14093" width="5" style="11" customWidth="1"/>
    <col min="14094" max="14094" width="11.5" style="11" customWidth="1"/>
    <col min="14095" max="14095" width="4.6640625" style="11" customWidth="1"/>
    <col min="14096" max="14096" width="10.83203125" style="11" customWidth="1"/>
    <col min="14097" max="14097" width="5.5" style="11" customWidth="1"/>
    <col min="14098" max="14098" width="10" style="11" customWidth="1"/>
    <col min="14099" max="14099" width="4.5" style="11" customWidth="1"/>
    <col min="14100" max="14100" width="11" style="11" customWidth="1"/>
    <col min="14101" max="14101" width="4.6640625" style="11" customWidth="1"/>
    <col min="14102" max="14102" width="10.6640625" style="11" customWidth="1"/>
    <col min="14103" max="14103" width="5.6640625" style="11" customWidth="1"/>
    <col min="14104" max="14104" width="10.5" style="11" customWidth="1"/>
    <col min="14105" max="14105" width="15.5" style="11" customWidth="1"/>
    <col min="14106" max="14106" width="0" style="11" hidden="1" customWidth="1"/>
    <col min="14107" max="14107" width="44.33203125" style="11" customWidth="1"/>
    <col min="14108" max="14336" width="8.83203125" style="11"/>
    <col min="14337" max="14337" width="52.83203125" style="11" customWidth="1"/>
    <col min="14338" max="14338" width="14.83203125" style="11" customWidth="1"/>
    <col min="14339" max="14339" width="4" style="11" customWidth="1"/>
    <col min="14340" max="14340" width="11.33203125" style="11" customWidth="1"/>
    <col min="14341" max="14341" width="4.1640625" style="11" customWidth="1"/>
    <col min="14342" max="14342" width="11.1640625" style="11" customWidth="1"/>
    <col min="14343" max="14343" width="4.6640625" style="11" customWidth="1"/>
    <col min="14344" max="14344" width="11.5" style="11" customWidth="1"/>
    <col min="14345" max="14345" width="4.6640625" style="11" customWidth="1"/>
    <col min="14346" max="14346" width="11.33203125" style="11" customWidth="1"/>
    <col min="14347" max="14347" width="4.33203125" style="11" customWidth="1"/>
    <col min="14348" max="14348" width="10.5" style="11" customWidth="1"/>
    <col min="14349" max="14349" width="5" style="11" customWidth="1"/>
    <col min="14350" max="14350" width="11.5" style="11" customWidth="1"/>
    <col min="14351" max="14351" width="4.6640625" style="11" customWidth="1"/>
    <col min="14352" max="14352" width="10.83203125" style="11" customWidth="1"/>
    <col min="14353" max="14353" width="5.5" style="11" customWidth="1"/>
    <col min="14354" max="14354" width="10" style="11" customWidth="1"/>
    <col min="14355" max="14355" width="4.5" style="11" customWidth="1"/>
    <col min="14356" max="14356" width="11" style="11" customWidth="1"/>
    <col min="14357" max="14357" width="4.6640625" style="11" customWidth="1"/>
    <col min="14358" max="14358" width="10.6640625" style="11" customWidth="1"/>
    <col min="14359" max="14359" width="5.6640625" style="11" customWidth="1"/>
    <col min="14360" max="14360" width="10.5" style="11" customWidth="1"/>
    <col min="14361" max="14361" width="15.5" style="11" customWidth="1"/>
    <col min="14362" max="14362" width="0" style="11" hidden="1" customWidth="1"/>
    <col min="14363" max="14363" width="44.33203125" style="11" customWidth="1"/>
    <col min="14364" max="14592" width="8.83203125" style="11"/>
    <col min="14593" max="14593" width="52.83203125" style="11" customWidth="1"/>
    <col min="14594" max="14594" width="14.83203125" style="11" customWidth="1"/>
    <col min="14595" max="14595" width="4" style="11" customWidth="1"/>
    <col min="14596" max="14596" width="11.33203125" style="11" customWidth="1"/>
    <col min="14597" max="14597" width="4.1640625" style="11" customWidth="1"/>
    <col min="14598" max="14598" width="11.1640625" style="11" customWidth="1"/>
    <col min="14599" max="14599" width="4.6640625" style="11" customWidth="1"/>
    <col min="14600" max="14600" width="11.5" style="11" customWidth="1"/>
    <col min="14601" max="14601" width="4.6640625" style="11" customWidth="1"/>
    <col min="14602" max="14602" width="11.33203125" style="11" customWidth="1"/>
    <col min="14603" max="14603" width="4.33203125" style="11" customWidth="1"/>
    <col min="14604" max="14604" width="10.5" style="11" customWidth="1"/>
    <col min="14605" max="14605" width="5" style="11" customWidth="1"/>
    <col min="14606" max="14606" width="11.5" style="11" customWidth="1"/>
    <col min="14607" max="14607" width="4.6640625" style="11" customWidth="1"/>
    <col min="14608" max="14608" width="10.83203125" style="11" customWidth="1"/>
    <col min="14609" max="14609" width="5.5" style="11" customWidth="1"/>
    <col min="14610" max="14610" width="10" style="11" customWidth="1"/>
    <col min="14611" max="14611" width="4.5" style="11" customWidth="1"/>
    <col min="14612" max="14612" width="11" style="11" customWidth="1"/>
    <col min="14613" max="14613" width="4.6640625" style="11" customWidth="1"/>
    <col min="14614" max="14614" width="10.6640625" style="11" customWidth="1"/>
    <col min="14615" max="14615" width="5.6640625" style="11" customWidth="1"/>
    <col min="14616" max="14616" width="10.5" style="11" customWidth="1"/>
    <col min="14617" max="14617" width="15.5" style="11" customWidth="1"/>
    <col min="14618" max="14618" width="0" style="11" hidden="1" customWidth="1"/>
    <col min="14619" max="14619" width="44.33203125" style="11" customWidth="1"/>
    <col min="14620" max="14848" width="8.83203125" style="11"/>
    <col min="14849" max="14849" width="52.83203125" style="11" customWidth="1"/>
    <col min="14850" max="14850" width="14.83203125" style="11" customWidth="1"/>
    <col min="14851" max="14851" width="4" style="11" customWidth="1"/>
    <col min="14852" max="14852" width="11.33203125" style="11" customWidth="1"/>
    <col min="14853" max="14853" width="4.1640625" style="11" customWidth="1"/>
    <col min="14854" max="14854" width="11.1640625" style="11" customWidth="1"/>
    <col min="14855" max="14855" width="4.6640625" style="11" customWidth="1"/>
    <col min="14856" max="14856" width="11.5" style="11" customWidth="1"/>
    <col min="14857" max="14857" width="4.6640625" style="11" customWidth="1"/>
    <col min="14858" max="14858" width="11.33203125" style="11" customWidth="1"/>
    <col min="14859" max="14859" width="4.33203125" style="11" customWidth="1"/>
    <col min="14860" max="14860" width="10.5" style="11" customWidth="1"/>
    <col min="14861" max="14861" width="5" style="11" customWidth="1"/>
    <col min="14862" max="14862" width="11.5" style="11" customWidth="1"/>
    <col min="14863" max="14863" width="4.6640625" style="11" customWidth="1"/>
    <col min="14864" max="14864" width="10.83203125" style="11" customWidth="1"/>
    <col min="14865" max="14865" width="5.5" style="11" customWidth="1"/>
    <col min="14866" max="14866" width="10" style="11" customWidth="1"/>
    <col min="14867" max="14867" width="4.5" style="11" customWidth="1"/>
    <col min="14868" max="14868" width="11" style="11" customWidth="1"/>
    <col min="14869" max="14869" width="4.6640625" style="11" customWidth="1"/>
    <col min="14870" max="14870" width="10.6640625" style="11" customWidth="1"/>
    <col min="14871" max="14871" width="5.6640625" style="11" customWidth="1"/>
    <col min="14872" max="14872" width="10.5" style="11" customWidth="1"/>
    <col min="14873" max="14873" width="15.5" style="11" customWidth="1"/>
    <col min="14874" max="14874" width="0" style="11" hidden="1" customWidth="1"/>
    <col min="14875" max="14875" width="44.33203125" style="11" customWidth="1"/>
    <col min="14876" max="15104" width="8.83203125" style="11"/>
    <col min="15105" max="15105" width="52.83203125" style="11" customWidth="1"/>
    <col min="15106" max="15106" width="14.83203125" style="11" customWidth="1"/>
    <col min="15107" max="15107" width="4" style="11" customWidth="1"/>
    <col min="15108" max="15108" width="11.33203125" style="11" customWidth="1"/>
    <col min="15109" max="15109" width="4.1640625" style="11" customWidth="1"/>
    <col min="15110" max="15110" width="11.1640625" style="11" customWidth="1"/>
    <col min="15111" max="15111" width="4.6640625" style="11" customWidth="1"/>
    <col min="15112" max="15112" width="11.5" style="11" customWidth="1"/>
    <col min="15113" max="15113" width="4.6640625" style="11" customWidth="1"/>
    <col min="15114" max="15114" width="11.33203125" style="11" customWidth="1"/>
    <col min="15115" max="15115" width="4.33203125" style="11" customWidth="1"/>
    <col min="15116" max="15116" width="10.5" style="11" customWidth="1"/>
    <col min="15117" max="15117" width="5" style="11" customWidth="1"/>
    <col min="15118" max="15118" width="11.5" style="11" customWidth="1"/>
    <col min="15119" max="15119" width="4.6640625" style="11" customWidth="1"/>
    <col min="15120" max="15120" width="10.83203125" style="11" customWidth="1"/>
    <col min="15121" max="15121" width="5.5" style="11" customWidth="1"/>
    <col min="15122" max="15122" width="10" style="11" customWidth="1"/>
    <col min="15123" max="15123" width="4.5" style="11" customWidth="1"/>
    <col min="15124" max="15124" width="11" style="11" customWidth="1"/>
    <col min="15125" max="15125" width="4.6640625" style="11" customWidth="1"/>
    <col min="15126" max="15126" width="10.6640625" style="11" customWidth="1"/>
    <col min="15127" max="15127" width="5.6640625" style="11" customWidth="1"/>
    <col min="15128" max="15128" width="10.5" style="11" customWidth="1"/>
    <col min="15129" max="15129" width="15.5" style="11" customWidth="1"/>
    <col min="15130" max="15130" width="0" style="11" hidden="1" customWidth="1"/>
    <col min="15131" max="15131" width="44.33203125" style="11" customWidth="1"/>
    <col min="15132" max="15360" width="8.83203125" style="11"/>
    <col min="15361" max="15361" width="52.83203125" style="11" customWidth="1"/>
    <col min="15362" max="15362" width="14.83203125" style="11" customWidth="1"/>
    <col min="15363" max="15363" width="4" style="11" customWidth="1"/>
    <col min="15364" max="15364" width="11.33203125" style="11" customWidth="1"/>
    <col min="15365" max="15365" width="4.1640625" style="11" customWidth="1"/>
    <col min="15366" max="15366" width="11.1640625" style="11" customWidth="1"/>
    <col min="15367" max="15367" width="4.6640625" style="11" customWidth="1"/>
    <col min="15368" max="15368" width="11.5" style="11" customWidth="1"/>
    <col min="15369" max="15369" width="4.6640625" style="11" customWidth="1"/>
    <col min="15370" max="15370" width="11.33203125" style="11" customWidth="1"/>
    <col min="15371" max="15371" width="4.33203125" style="11" customWidth="1"/>
    <col min="15372" max="15372" width="10.5" style="11" customWidth="1"/>
    <col min="15373" max="15373" width="5" style="11" customWidth="1"/>
    <col min="15374" max="15374" width="11.5" style="11" customWidth="1"/>
    <col min="15375" max="15375" width="4.6640625" style="11" customWidth="1"/>
    <col min="15376" max="15376" width="10.83203125" style="11" customWidth="1"/>
    <col min="15377" max="15377" width="5.5" style="11" customWidth="1"/>
    <col min="15378" max="15378" width="10" style="11" customWidth="1"/>
    <col min="15379" max="15379" width="4.5" style="11" customWidth="1"/>
    <col min="15380" max="15380" width="11" style="11" customWidth="1"/>
    <col min="15381" max="15381" width="4.6640625" style="11" customWidth="1"/>
    <col min="15382" max="15382" width="10.6640625" style="11" customWidth="1"/>
    <col min="15383" max="15383" width="5.6640625" style="11" customWidth="1"/>
    <col min="15384" max="15384" width="10.5" style="11" customWidth="1"/>
    <col min="15385" max="15385" width="15.5" style="11" customWidth="1"/>
    <col min="15386" max="15386" width="0" style="11" hidden="1" customWidth="1"/>
    <col min="15387" max="15387" width="44.33203125" style="11" customWidth="1"/>
    <col min="15388" max="15616" width="8.83203125" style="11"/>
    <col min="15617" max="15617" width="52.83203125" style="11" customWidth="1"/>
    <col min="15618" max="15618" width="14.83203125" style="11" customWidth="1"/>
    <col min="15619" max="15619" width="4" style="11" customWidth="1"/>
    <col min="15620" max="15620" width="11.33203125" style="11" customWidth="1"/>
    <col min="15621" max="15621" width="4.1640625" style="11" customWidth="1"/>
    <col min="15622" max="15622" width="11.1640625" style="11" customWidth="1"/>
    <col min="15623" max="15623" width="4.6640625" style="11" customWidth="1"/>
    <col min="15624" max="15624" width="11.5" style="11" customWidth="1"/>
    <col min="15625" max="15625" width="4.6640625" style="11" customWidth="1"/>
    <col min="15626" max="15626" width="11.33203125" style="11" customWidth="1"/>
    <col min="15627" max="15627" width="4.33203125" style="11" customWidth="1"/>
    <col min="15628" max="15628" width="10.5" style="11" customWidth="1"/>
    <col min="15629" max="15629" width="5" style="11" customWidth="1"/>
    <col min="15630" max="15630" width="11.5" style="11" customWidth="1"/>
    <col min="15631" max="15631" width="4.6640625" style="11" customWidth="1"/>
    <col min="15632" max="15632" width="10.83203125" style="11" customWidth="1"/>
    <col min="15633" max="15633" width="5.5" style="11" customWidth="1"/>
    <col min="15634" max="15634" width="10" style="11" customWidth="1"/>
    <col min="15635" max="15635" width="4.5" style="11" customWidth="1"/>
    <col min="15636" max="15636" width="11" style="11" customWidth="1"/>
    <col min="15637" max="15637" width="4.6640625" style="11" customWidth="1"/>
    <col min="15638" max="15638" width="10.6640625" style="11" customWidth="1"/>
    <col min="15639" max="15639" width="5.6640625" style="11" customWidth="1"/>
    <col min="15640" max="15640" width="10.5" style="11" customWidth="1"/>
    <col min="15641" max="15641" width="15.5" style="11" customWidth="1"/>
    <col min="15642" max="15642" width="0" style="11" hidden="1" customWidth="1"/>
    <col min="15643" max="15643" width="44.33203125" style="11" customWidth="1"/>
    <col min="15644" max="15872" width="8.83203125" style="11"/>
    <col min="15873" max="15873" width="52.83203125" style="11" customWidth="1"/>
    <col min="15874" max="15874" width="14.83203125" style="11" customWidth="1"/>
    <col min="15875" max="15875" width="4" style="11" customWidth="1"/>
    <col min="15876" max="15876" width="11.33203125" style="11" customWidth="1"/>
    <col min="15877" max="15877" width="4.1640625" style="11" customWidth="1"/>
    <col min="15878" max="15878" width="11.1640625" style="11" customWidth="1"/>
    <col min="15879" max="15879" width="4.6640625" style="11" customWidth="1"/>
    <col min="15880" max="15880" width="11.5" style="11" customWidth="1"/>
    <col min="15881" max="15881" width="4.6640625" style="11" customWidth="1"/>
    <col min="15882" max="15882" width="11.33203125" style="11" customWidth="1"/>
    <col min="15883" max="15883" width="4.33203125" style="11" customWidth="1"/>
    <col min="15884" max="15884" width="10.5" style="11" customWidth="1"/>
    <col min="15885" max="15885" width="5" style="11" customWidth="1"/>
    <col min="15886" max="15886" width="11.5" style="11" customWidth="1"/>
    <col min="15887" max="15887" width="4.6640625" style="11" customWidth="1"/>
    <col min="15888" max="15888" width="10.83203125" style="11" customWidth="1"/>
    <col min="15889" max="15889" width="5.5" style="11" customWidth="1"/>
    <col min="15890" max="15890" width="10" style="11" customWidth="1"/>
    <col min="15891" max="15891" width="4.5" style="11" customWidth="1"/>
    <col min="15892" max="15892" width="11" style="11" customWidth="1"/>
    <col min="15893" max="15893" width="4.6640625" style="11" customWidth="1"/>
    <col min="15894" max="15894" width="10.6640625" style="11" customWidth="1"/>
    <col min="15895" max="15895" width="5.6640625" style="11" customWidth="1"/>
    <col min="15896" max="15896" width="10.5" style="11" customWidth="1"/>
    <col min="15897" max="15897" width="15.5" style="11" customWidth="1"/>
    <col min="15898" max="15898" width="0" style="11" hidden="1" customWidth="1"/>
    <col min="15899" max="15899" width="44.33203125" style="11" customWidth="1"/>
    <col min="15900" max="16128" width="8.83203125" style="11"/>
    <col min="16129" max="16129" width="52.83203125" style="11" customWidth="1"/>
    <col min="16130" max="16130" width="14.83203125" style="11" customWidth="1"/>
    <col min="16131" max="16131" width="4" style="11" customWidth="1"/>
    <col min="16132" max="16132" width="11.33203125" style="11" customWidth="1"/>
    <col min="16133" max="16133" width="4.1640625" style="11" customWidth="1"/>
    <col min="16134" max="16134" width="11.1640625" style="11" customWidth="1"/>
    <col min="16135" max="16135" width="4.6640625" style="11" customWidth="1"/>
    <col min="16136" max="16136" width="11.5" style="11" customWidth="1"/>
    <col min="16137" max="16137" width="4.6640625" style="11" customWidth="1"/>
    <col min="16138" max="16138" width="11.33203125" style="11" customWidth="1"/>
    <col min="16139" max="16139" width="4.33203125" style="11" customWidth="1"/>
    <col min="16140" max="16140" width="10.5" style="11" customWidth="1"/>
    <col min="16141" max="16141" width="5" style="11" customWidth="1"/>
    <col min="16142" max="16142" width="11.5" style="11" customWidth="1"/>
    <col min="16143" max="16143" width="4.6640625" style="11" customWidth="1"/>
    <col min="16144" max="16144" width="10.83203125" style="11" customWidth="1"/>
    <col min="16145" max="16145" width="5.5" style="11" customWidth="1"/>
    <col min="16146" max="16146" width="10" style="11" customWidth="1"/>
    <col min="16147" max="16147" width="4.5" style="11" customWidth="1"/>
    <col min="16148" max="16148" width="11" style="11" customWidth="1"/>
    <col min="16149" max="16149" width="4.6640625" style="11" customWidth="1"/>
    <col min="16150" max="16150" width="10.6640625" style="11" customWidth="1"/>
    <col min="16151" max="16151" width="5.6640625" style="11" customWidth="1"/>
    <col min="16152" max="16152" width="10.5" style="11" customWidth="1"/>
    <col min="16153" max="16153" width="15.5" style="11" customWidth="1"/>
    <col min="16154" max="16154" width="0" style="11" hidden="1" customWidth="1"/>
    <col min="16155" max="16155" width="44.33203125" style="11" customWidth="1"/>
    <col min="16156" max="16384" width="8.83203125" style="11"/>
  </cols>
  <sheetData>
    <row r="1" spans="1:77" s="5" customFormat="1" ht="16.5" customHeight="1">
      <c r="A1" s="1"/>
      <c r="B1" s="2" t="s">
        <v>0</v>
      </c>
      <c r="C1" s="3"/>
      <c r="D1" s="2" t="s">
        <v>1</v>
      </c>
      <c r="E1" s="2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7</v>
      </c>
      <c r="Q1" s="2"/>
      <c r="R1" s="2" t="s">
        <v>8</v>
      </c>
      <c r="S1" s="2"/>
      <c r="T1" s="2" t="s">
        <v>9</v>
      </c>
      <c r="U1" s="2"/>
      <c r="V1" s="2" t="s">
        <v>10</v>
      </c>
      <c r="W1" s="2"/>
      <c r="X1" s="2" t="s">
        <v>11</v>
      </c>
      <c r="Y1" s="1"/>
      <c r="Z1" s="4"/>
    </row>
    <row r="2" spans="1:77" ht="16.5" customHeight="1" thickBot="1">
      <c r="A2" s="6" t="s">
        <v>25</v>
      </c>
      <c r="B2" s="81"/>
      <c r="C2" s="8"/>
      <c r="D2" s="81"/>
      <c r="E2" s="9"/>
      <c r="F2" s="9"/>
      <c r="G2" s="9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0"/>
    </row>
    <row r="3" spans="1:77" ht="16.5" customHeight="1" thickBot="1">
      <c r="A3" s="83" t="s">
        <v>29</v>
      </c>
      <c r="B3" s="12">
        <v>15000</v>
      </c>
      <c r="C3" s="12" t="s">
        <v>13</v>
      </c>
      <c r="D3" s="12">
        <v>20000</v>
      </c>
      <c r="E3" s="12" t="s">
        <v>13</v>
      </c>
      <c r="F3" s="12">
        <v>20000</v>
      </c>
      <c r="G3" s="12" t="s">
        <v>13</v>
      </c>
      <c r="H3" s="12">
        <v>20000</v>
      </c>
      <c r="I3" s="12" t="s">
        <v>13</v>
      </c>
      <c r="J3" s="12">
        <v>20000</v>
      </c>
      <c r="K3" s="12" t="s">
        <v>13</v>
      </c>
      <c r="L3" s="12">
        <v>25000</v>
      </c>
      <c r="M3" s="12" t="s">
        <v>13</v>
      </c>
      <c r="N3" s="12">
        <v>25000</v>
      </c>
      <c r="O3" s="12" t="s">
        <v>13</v>
      </c>
      <c r="P3" s="12">
        <v>25000</v>
      </c>
      <c r="Q3" s="12" t="s">
        <v>13</v>
      </c>
      <c r="R3" s="12">
        <v>25000</v>
      </c>
      <c r="S3" s="12" t="s">
        <v>13</v>
      </c>
      <c r="T3" s="12">
        <v>25000</v>
      </c>
      <c r="U3" s="12" t="s">
        <v>13</v>
      </c>
      <c r="V3" s="12">
        <v>25000</v>
      </c>
      <c r="W3" s="12" t="s">
        <v>13</v>
      </c>
      <c r="X3" s="13">
        <v>25000</v>
      </c>
      <c r="Y3" s="14">
        <f>SUM(D3:X3)</f>
        <v>255000</v>
      </c>
      <c r="Z3" s="15"/>
    </row>
    <row r="4" spans="1:77" s="20" customFormat="1" ht="16.5" customHeight="1" thickTop="1" thickBot="1">
      <c r="A4" s="16" t="s">
        <v>22</v>
      </c>
      <c r="B4" s="17">
        <v>100000</v>
      </c>
      <c r="C4" s="17"/>
      <c r="D4" s="17">
        <v>102000</v>
      </c>
      <c r="E4" s="17"/>
      <c r="F4" s="17">
        <v>103000</v>
      </c>
      <c r="G4" s="17"/>
      <c r="H4" s="17">
        <v>105000</v>
      </c>
      <c r="I4" s="17"/>
      <c r="J4" s="17">
        <v>110000</v>
      </c>
      <c r="K4" s="17"/>
      <c r="L4" s="17">
        <v>120000</v>
      </c>
      <c r="M4" s="17"/>
      <c r="N4" s="17">
        <v>122000</v>
      </c>
      <c r="O4" s="17"/>
      <c r="P4" s="17">
        <v>125000</v>
      </c>
      <c r="Q4" s="17"/>
      <c r="R4" s="17">
        <v>127000</v>
      </c>
      <c r="S4" s="17"/>
      <c r="T4" s="17">
        <v>130000</v>
      </c>
      <c r="U4" s="17"/>
      <c r="V4" s="17">
        <v>133000</v>
      </c>
      <c r="W4" s="17"/>
      <c r="X4" s="17">
        <v>135000</v>
      </c>
      <c r="Y4" s="18">
        <f>SUM(B4:X4)</f>
        <v>1412000</v>
      </c>
      <c r="Z4" s="19" t="s">
        <v>13</v>
      </c>
    </row>
    <row r="5" spans="1:77" s="20" customFormat="1" ht="16.5" customHeight="1" thickTop="1" thickBot="1">
      <c r="A5" s="16" t="s">
        <v>14</v>
      </c>
      <c r="B5" s="17">
        <f>(B4*0.01)</f>
        <v>1000</v>
      </c>
      <c r="C5" s="17"/>
      <c r="D5" s="17">
        <f>(D4*0.01)</f>
        <v>1020</v>
      </c>
      <c r="E5" s="17"/>
      <c r="F5" s="17">
        <f>(F4*0.01)</f>
        <v>1030</v>
      </c>
      <c r="G5" s="17"/>
      <c r="H5" s="17">
        <f>(H4*0.01)</f>
        <v>1050</v>
      </c>
      <c r="I5" s="17"/>
      <c r="J5" s="17">
        <f>(J4*0.01)</f>
        <v>1100</v>
      </c>
      <c r="K5" s="17"/>
      <c r="L5" s="17">
        <f>(L4*0.01)</f>
        <v>1200</v>
      </c>
      <c r="M5" s="17"/>
      <c r="N5" s="17">
        <f>(N4*0.01)</f>
        <v>1220</v>
      </c>
      <c r="O5" s="17"/>
      <c r="P5" s="17">
        <f>(P4*0.01)</f>
        <v>1250</v>
      </c>
      <c r="Q5" s="17"/>
      <c r="R5" s="17">
        <f>(R4*0.01)</f>
        <v>1270</v>
      </c>
      <c r="S5" s="17"/>
      <c r="T5" s="17">
        <f>(T4*0.01)</f>
        <v>1300</v>
      </c>
      <c r="U5" s="17"/>
      <c r="V5" s="17">
        <f>(V4*0.01)</f>
        <v>1330</v>
      </c>
      <c r="W5" s="17"/>
      <c r="X5" s="17">
        <f>(X4*0.01)</f>
        <v>1350</v>
      </c>
      <c r="Y5" s="18">
        <f>SUM(B5:X5)</f>
        <v>14120</v>
      </c>
      <c r="Z5" s="19" t="s">
        <v>13</v>
      </c>
    </row>
    <row r="6" spans="1:77" s="25" customFormat="1" ht="16.5" customHeight="1" thickTop="1" thickBot="1">
      <c r="A6" s="21" t="s">
        <v>15</v>
      </c>
      <c r="B6" s="22">
        <f>(B5*24.95)</f>
        <v>24950</v>
      </c>
      <c r="C6" s="23"/>
      <c r="D6" s="22">
        <f>(D5*24.95)</f>
        <v>25449</v>
      </c>
      <c r="E6" s="22"/>
      <c r="F6" s="22">
        <f>(F5*24.95)</f>
        <v>25698.5</v>
      </c>
      <c r="G6" s="22"/>
      <c r="H6" s="22">
        <f>(H5*24.95)</f>
        <v>26197.5</v>
      </c>
      <c r="I6" s="22"/>
      <c r="J6" s="22">
        <f>(J5*24.95)</f>
        <v>27445</v>
      </c>
      <c r="K6" s="22"/>
      <c r="L6" s="22">
        <f>(L5*24.95)</f>
        <v>29940</v>
      </c>
      <c r="M6" s="22"/>
      <c r="N6" s="22">
        <f>(N5*24.95)</f>
        <v>30439</v>
      </c>
      <c r="O6" s="22"/>
      <c r="P6" s="22">
        <f>(P5*24.95)</f>
        <v>31187.5</v>
      </c>
      <c r="Q6" s="22"/>
      <c r="R6" s="22">
        <f>(R5*24.95)</f>
        <v>31686.5</v>
      </c>
      <c r="S6" s="22"/>
      <c r="T6" s="22">
        <f>(T5*24.95)</f>
        <v>32435</v>
      </c>
      <c r="U6" s="22"/>
      <c r="V6" s="22">
        <f>(V5*24.95)</f>
        <v>33183.5</v>
      </c>
      <c r="W6" s="22"/>
      <c r="X6" s="22">
        <f>(X5*24.95)</f>
        <v>33682.5</v>
      </c>
      <c r="Y6" s="24">
        <f>SUM(B6:X6)</f>
        <v>352294</v>
      </c>
      <c r="Z6" s="22" t="s">
        <v>13</v>
      </c>
    </row>
    <row r="7" spans="1:77" s="30" customFormat="1" ht="16.5" customHeight="1" thickTop="1" thickBot="1">
      <c r="A7" s="26" t="s">
        <v>16</v>
      </c>
      <c r="B7" s="27">
        <f>B6/B3</f>
        <v>1.6633333333333333</v>
      </c>
      <c r="C7" s="28"/>
      <c r="D7" s="27">
        <f>D6/D3</f>
        <v>1.2724500000000001</v>
      </c>
      <c r="E7" s="27"/>
      <c r="F7" s="27">
        <f>F6/F3</f>
        <v>1.2849250000000001</v>
      </c>
      <c r="G7" s="27"/>
      <c r="H7" s="27">
        <f>H6/H3</f>
        <v>1.3098749999999999</v>
      </c>
      <c r="I7" s="27"/>
      <c r="J7" s="27">
        <f>J6/J3</f>
        <v>1.37225</v>
      </c>
      <c r="K7" s="27"/>
      <c r="L7" s="27">
        <f>L6/L3</f>
        <v>1.1976</v>
      </c>
      <c r="M7" s="27"/>
      <c r="N7" s="27">
        <f>N6/N3</f>
        <v>1.21756</v>
      </c>
      <c r="O7" s="27"/>
      <c r="P7" s="27">
        <f>P6/P3</f>
        <v>1.2475000000000001</v>
      </c>
      <c r="Q7" s="27"/>
      <c r="R7" s="27">
        <f>R6/R3</f>
        <v>1.26746</v>
      </c>
      <c r="S7" s="27"/>
      <c r="T7" s="27">
        <f>T6/T3</f>
        <v>1.2974000000000001</v>
      </c>
      <c r="U7" s="27"/>
      <c r="V7" s="27">
        <f>V6/V3</f>
        <v>1.32734</v>
      </c>
      <c r="W7" s="27"/>
      <c r="X7" s="27">
        <f>X6/X3</f>
        <v>1.3472999999999999</v>
      </c>
      <c r="Y7" s="87">
        <f>Y11/Y3</f>
        <v>19.366190196078431</v>
      </c>
      <c r="Z7" s="29" t="s">
        <v>13</v>
      </c>
    </row>
    <row r="8" spans="1:77" ht="16.5" customHeight="1" thickTop="1" thickBot="1">
      <c r="A8" s="31" t="s">
        <v>23</v>
      </c>
      <c r="B8" s="22">
        <f>B6-B3</f>
        <v>9950</v>
      </c>
      <c r="C8" s="23"/>
      <c r="D8" s="22">
        <f>(D6-D3)</f>
        <v>5449</v>
      </c>
      <c r="E8" s="22"/>
      <c r="F8" s="22">
        <f>(F6-F3)</f>
        <v>5698.5</v>
      </c>
      <c r="G8" s="22"/>
      <c r="H8" s="22">
        <f>(H6-H3)</f>
        <v>6197.5</v>
      </c>
      <c r="I8" s="22"/>
      <c r="J8" s="22">
        <f>(J6-J3)</f>
        <v>7445</v>
      </c>
      <c r="K8" s="22"/>
      <c r="L8" s="22">
        <f>(L6-L3)</f>
        <v>4940</v>
      </c>
      <c r="M8" s="22"/>
      <c r="N8" s="22">
        <f>(N6-N3)</f>
        <v>5439</v>
      </c>
      <c r="O8" s="22"/>
      <c r="P8" s="22">
        <f>(P6-P3)</f>
        <v>6187.5</v>
      </c>
      <c r="Q8" s="22"/>
      <c r="R8" s="22">
        <f>(R6-R3)</f>
        <v>6686.5</v>
      </c>
      <c r="S8" s="22"/>
      <c r="T8" s="22">
        <f>(T6-T3)</f>
        <v>7435</v>
      </c>
      <c r="U8" s="22"/>
      <c r="V8" s="22">
        <f>(V6-V3)</f>
        <v>8183.5</v>
      </c>
      <c r="W8" s="22"/>
      <c r="X8" s="22">
        <f>(X6-X3)</f>
        <v>8682.5</v>
      </c>
      <c r="Y8" s="24">
        <f>SUM(B8:X8)</f>
        <v>82294</v>
      </c>
      <c r="Z8" s="15"/>
    </row>
    <row r="9" spans="1:77" ht="16.5" customHeight="1" thickTop="1" thickBot="1">
      <c r="A9" s="32" t="s">
        <v>17</v>
      </c>
      <c r="B9" s="33">
        <f>(B21*24.95)</f>
        <v>249250.5</v>
      </c>
      <c r="C9" s="34"/>
      <c r="D9" s="33">
        <f>(D21*24.95)</f>
        <v>274200.5</v>
      </c>
      <c r="E9" s="33"/>
      <c r="F9" s="33">
        <f>(F21*24.95)</f>
        <v>299649.5</v>
      </c>
      <c r="G9" s="33"/>
      <c r="H9" s="33">
        <f>(H21*25.95)</f>
        <v>338388</v>
      </c>
      <c r="I9" s="33"/>
      <c r="J9" s="33">
        <f>(J21*24.95)</f>
        <v>352793</v>
      </c>
      <c r="K9" s="33"/>
      <c r="L9" s="33">
        <f>(L21*24.95)</f>
        <v>382733</v>
      </c>
      <c r="M9" s="33"/>
      <c r="N9" s="33">
        <f>(N21*24.95)</f>
        <v>413172</v>
      </c>
      <c r="O9" s="33"/>
      <c r="P9" s="33">
        <f>(P21*24.95)</f>
        <v>444359.5</v>
      </c>
      <c r="Q9" s="33"/>
      <c r="R9" s="33">
        <f>(R21*24.95)</f>
        <v>476046</v>
      </c>
      <c r="S9" s="33"/>
      <c r="T9" s="33">
        <f>(T21*24.95)</f>
        <v>508481</v>
      </c>
      <c r="U9" s="33"/>
      <c r="V9" s="33">
        <f>(V21*24.95)</f>
        <v>541664.5</v>
      </c>
      <c r="W9" s="33"/>
      <c r="X9" s="33">
        <f>(X21*24.95)</f>
        <v>575347</v>
      </c>
      <c r="Y9" s="24">
        <f>SUM(B9:X9)</f>
        <v>4856084.5</v>
      </c>
      <c r="Z9" s="15"/>
    </row>
    <row r="10" spans="1:77" ht="16.5" customHeight="1" thickTop="1" thickBot="1">
      <c r="A10" s="35"/>
      <c r="B10" s="36"/>
      <c r="C10" s="3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8"/>
    </row>
    <row r="11" spans="1:77" s="45" customFormat="1" ht="16.5" customHeight="1" thickTop="1" thickBot="1">
      <c r="A11" s="86" t="s">
        <v>18</v>
      </c>
      <c r="B11" s="41">
        <f>(B8+B9)</f>
        <v>259200.5</v>
      </c>
      <c r="C11" s="42"/>
      <c r="D11" s="41">
        <f>(D8+D9)</f>
        <v>279649.5</v>
      </c>
      <c r="E11" s="43"/>
      <c r="F11" s="41">
        <f>(F8+F9)</f>
        <v>305348</v>
      </c>
      <c r="G11" s="43"/>
      <c r="H11" s="41">
        <f>(H8+H9)</f>
        <v>344585.5</v>
      </c>
      <c r="I11" s="43"/>
      <c r="J11" s="41">
        <f>(J8+J9)</f>
        <v>360238</v>
      </c>
      <c r="K11" s="43"/>
      <c r="L11" s="41">
        <f>(L8+L9)</f>
        <v>387673</v>
      </c>
      <c r="M11" s="43"/>
      <c r="N11" s="41">
        <f>(N8+N9)</f>
        <v>418611</v>
      </c>
      <c r="O11" s="43"/>
      <c r="P11" s="41">
        <f>(P8+P9)</f>
        <v>450547</v>
      </c>
      <c r="Q11" s="43"/>
      <c r="R11" s="41">
        <f>(R8+R9)</f>
        <v>482732.5</v>
      </c>
      <c r="S11" s="43"/>
      <c r="T11" s="41">
        <f>(T8+T9)</f>
        <v>515916</v>
      </c>
      <c r="U11" s="43"/>
      <c r="V11" s="41">
        <f>(V8+V9)</f>
        <v>549848</v>
      </c>
      <c r="W11" s="42"/>
      <c r="X11" s="41">
        <f>(X8+X9)</f>
        <v>584029.5</v>
      </c>
      <c r="Y11" s="44">
        <f>SUM(B11:X11)</f>
        <v>4938378.5</v>
      </c>
      <c r="Z11" s="40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</row>
    <row r="12" spans="1:77" ht="16.5" customHeight="1" thickTop="1" thickBot="1">
      <c r="A12" s="82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5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</row>
    <row r="13" spans="1:77" ht="16.5" customHeight="1" thickTop="1" thickBot="1">
      <c r="A13" s="47" t="s">
        <v>19</v>
      </c>
      <c r="B13" s="48">
        <f>(B6*0.03)</f>
        <v>748.5</v>
      </c>
      <c r="C13" s="49"/>
      <c r="D13" s="48">
        <f>(D6*0.03)</f>
        <v>763.47</v>
      </c>
      <c r="E13" s="48"/>
      <c r="F13" s="48">
        <f>(F6*0.03)</f>
        <v>770.95499999999993</v>
      </c>
      <c r="G13" s="48"/>
      <c r="H13" s="48">
        <f>(H6*0.03)</f>
        <v>785.92499999999995</v>
      </c>
      <c r="I13" s="48"/>
      <c r="J13" s="48">
        <f>(J6*0.03)</f>
        <v>823.35</v>
      </c>
      <c r="K13" s="48"/>
      <c r="L13" s="48">
        <f>(L6*0.03)</f>
        <v>898.19999999999993</v>
      </c>
      <c r="M13" s="48"/>
      <c r="N13" s="48">
        <f>(N6*0.03)</f>
        <v>913.17</v>
      </c>
      <c r="O13" s="48"/>
      <c r="P13" s="48">
        <f>(P6*0.03)</f>
        <v>935.625</v>
      </c>
      <c r="Q13" s="48"/>
      <c r="R13" s="48">
        <f>(R6*0.03)</f>
        <v>950.59499999999991</v>
      </c>
      <c r="S13" s="48"/>
      <c r="T13" s="48">
        <f>(T6*0.03)</f>
        <v>973.05</v>
      </c>
      <c r="U13" s="48"/>
      <c r="V13" s="48">
        <f>(V6*0.03)</f>
        <v>995.505</v>
      </c>
      <c r="W13" s="48"/>
      <c r="X13" s="48">
        <f>(X6*0.03)</f>
        <v>1010.4749999999999</v>
      </c>
      <c r="Y13" s="50">
        <f t="shared" ref="Y13:Y17" si="0">SUM(B13:X13)</f>
        <v>10568.82</v>
      </c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</row>
    <row r="14" spans="1:77" ht="16.5" customHeight="1" thickTop="1" thickBot="1">
      <c r="A14" s="35" t="s">
        <v>20</v>
      </c>
      <c r="B14" s="51">
        <f>(B6*0.05)</f>
        <v>1247.5</v>
      </c>
      <c r="C14" s="52"/>
      <c r="D14" s="51">
        <f>(D6*0.05)</f>
        <v>1272.45</v>
      </c>
      <c r="E14" s="51"/>
      <c r="F14" s="51">
        <f>(F6*0.05)</f>
        <v>1284.9250000000002</v>
      </c>
      <c r="G14" s="51"/>
      <c r="H14" s="51">
        <f>(H6*0.05)</f>
        <v>1309.875</v>
      </c>
      <c r="I14" s="51"/>
      <c r="J14" s="51">
        <f>(J6*0.05)</f>
        <v>1372.25</v>
      </c>
      <c r="K14" s="51"/>
      <c r="L14" s="51">
        <f>(L6*0.05)</f>
        <v>1497</v>
      </c>
      <c r="M14" s="51"/>
      <c r="N14" s="51">
        <f>(N6*0.04)</f>
        <v>1217.56</v>
      </c>
      <c r="O14" s="51"/>
      <c r="P14" s="51">
        <f>(P6*0.04)</f>
        <v>1247.5</v>
      </c>
      <c r="Q14" s="51"/>
      <c r="R14" s="51">
        <f>(R6*0.04)</f>
        <v>1267.46</v>
      </c>
      <c r="S14" s="51"/>
      <c r="T14" s="51">
        <f>(T6*0.04)</f>
        <v>1297.4000000000001</v>
      </c>
      <c r="U14" s="51"/>
      <c r="V14" s="51">
        <f>(V6*0.04)</f>
        <v>1327.34</v>
      </c>
      <c r="W14" s="51"/>
      <c r="X14" s="51">
        <f>(X6*0.04)</f>
        <v>1347.3</v>
      </c>
      <c r="Y14" s="50">
        <f t="shared" si="0"/>
        <v>15688.56</v>
      </c>
    </row>
    <row r="15" spans="1:77" s="5" customFormat="1" ht="16.5" customHeight="1" thickTop="1" thickBot="1">
      <c r="A15" s="35" t="s">
        <v>21</v>
      </c>
      <c r="B15" s="51">
        <f>(B6*0.1)</f>
        <v>2495</v>
      </c>
      <c r="C15" s="52"/>
      <c r="D15" s="51">
        <f>(D6*0.1)</f>
        <v>2544.9</v>
      </c>
      <c r="E15" s="51"/>
      <c r="F15" s="51">
        <f>(F6*0.1)</f>
        <v>2569.8500000000004</v>
      </c>
      <c r="G15" s="51"/>
      <c r="H15" s="51">
        <f>(H6*0.05)</f>
        <v>1309.875</v>
      </c>
      <c r="I15" s="51"/>
      <c r="J15" s="51">
        <f>(J6*0.05)</f>
        <v>1372.25</v>
      </c>
      <c r="K15" s="51"/>
      <c r="L15" s="51">
        <f>(L6*0.05)</f>
        <v>1497</v>
      </c>
      <c r="M15" s="51"/>
      <c r="N15" s="51">
        <f>(N6*0.05)</f>
        <v>1521.95</v>
      </c>
      <c r="O15" s="51"/>
      <c r="P15" s="51">
        <f>(P6*0.05)</f>
        <v>1559.375</v>
      </c>
      <c r="Q15" s="51"/>
      <c r="R15" s="51">
        <f>(R6*0.05)</f>
        <v>1584.325</v>
      </c>
      <c r="S15" s="51"/>
      <c r="T15" s="51">
        <f>(T6*0.05)</f>
        <v>1621.75</v>
      </c>
      <c r="U15" s="51"/>
      <c r="V15" s="51">
        <f>(V6*0.05)</f>
        <v>1659.1750000000002</v>
      </c>
      <c r="W15" s="51"/>
      <c r="X15" s="51">
        <f>(X6*0.05)</f>
        <v>1684.125</v>
      </c>
      <c r="Y15" s="50">
        <f t="shared" si="0"/>
        <v>21419.575000000001</v>
      </c>
      <c r="Z15" s="46"/>
      <c r="AA15" s="11"/>
    </row>
    <row r="16" spans="1:77" ht="16.5" customHeight="1" thickTop="1" thickBot="1">
      <c r="A16" s="53" t="s">
        <v>31</v>
      </c>
      <c r="B16" s="54">
        <f>SUM(B13:B15)</f>
        <v>4491</v>
      </c>
      <c r="C16" s="55"/>
      <c r="D16" s="54">
        <f>SUM(D13:D15)</f>
        <v>4580.82</v>
      </c>
      <c r="E16" s="54"/>
      <c r="F16" s="54">
        <f>SUM(F13:F15)</f>
        <v>4625.7300000000005</v>
      </c>
      <c r="G16" s="54"/>
      <c r="H16" s="54">
        <f>SUM(H13:H15)</f>
        <v>3405.6750000000002</v>
      </c>
      <c r="I16" s="54"/>
      <c r="J16" s="54">
        <f>SUM(J13:J15)</f>
        <v>3567.85</v>
      </c>
      <c r="K16" s="54"/>
      <c r="L16" s="54">
        <f>SUM(L13:L15)</f>
        <v>3892.2</v>
      </c>
      <c r="M16" s="54"/>
      <c r="N16" s="54">
        <f>SUM(N13:N15)</f>
        <v>3652.6800000000003</v>
      </c>
      <c r="O16" s="54"/>
      <c r="P16" s="54">
        <f>SUM(P13:P15)</f>
        <v>3742.5</v>
      </c>
      <c r="Q16" s="54"/>
      <c r="R16" s="54">
        <f>SUM(R13:R15)</f>
        <v>3802.38</v>
      </c>
      <c r="S16" s="54"/>
      <c r="T16" s="54">
        <f>SUM(T13:T15)</f>
        <v>3892.2</v>
      </c>
      <c r="U16" s="54"/>
      <c r="V16" s="54">
        <f>SUM(V13:V15)</f>
        <v>3982.02</v>
      </c>
      <c r="W16" s="54"/>
      <c r="X16" s="54">
        <f>SUM(X13:X15)</f>
        <v>4041.8999999999996</v>
      </c>
      <c r="Y16" s="50">
        <f t="shared" si="0"/>
        <v>47676.954999999994</v>
      </c>
      <c r="Z16" s="46"/>
    </row>
    <row r="17" spans="1:27" s="93" customFormat="1" ht="16.5" customHeight="1" thickTop="1" thickBot="1">
      <c r="A17" s="89" t="s">
        <v>32</v>
      </c>
      <c r="B17" s="90">
        <f>(B8+B9-B16)</f>
        <v>254709.5</v>
      </c>
      <c r="C17" s="91"/>
      <c r="D17" s="90">
        <f>(D8+D9-D16)</f>
        <v>275068.68</v>
      </c>
      <c r="E17" s="90"/>
      <c r="F17" s="90">
        <f>(F8+F9-F16)</f>
        <v>300722.27</v>
      </c>
      <c r="G17" s="90"/>
      <c r="H17" s="90">
        <f>(H8+H9-H16)</f>
        <v>341179.82500000001</v>
      </c>
      <c r="I17" s="90"/>
      <c r="J17" s="90">
        <f>(J8+J9-J16)</f>
        <v>356670.15</v>
      </c>
      <c r="K17" s="90"/>
      <c r="L17" s="90">
        <f>(L8+L9-L16)</f>
        <v>383780.8</v>
      </c>
      <c r="M17" s="90"/>
      <c r="N17" s="90">
        <f>(N8+N9-N16)</f>
        <v>414958.32</v>
      </c>
      <c r="O17" s="90"/>
      <c r="P17" s="90">
        <f>(P8+P9-P16)</f>
        <v>446804.5</v>
      </c>
      <c r="Q17" s="90"/>
      <c r="R17" s="90">
        <f>(R8+R9-16)</f>
        <v>482716.5</v>
      </c>
      <c r="S17" s="90"/>
      <c r="T17" s="90">
        <f>(T8+T9-T16)</f>
        <v>512023.8</v>
      </c>
      <c r="U17" s="90"/>
      <c r="V17" s="90">
        <f>(V8+V9-V16)</f>
        <v>545865.98</v>
      </c>
      <c r="W17" s="90"/>
      <c r="X17" s="90">
        <f>(X8+X9-X16)</f>
        <v>579987.6</v>
      </c>
      <c r="Y17" s="88">
        <f t="shared" si="0"/>
        <v>4894487.9249999989</v>
      </c>
      <c r="Z17" s="92"/>
    </row>
    <row r="18" spans="1:27" ht="16.5" customHeight="1" thickTop="1" thickBot="1">
      <c r="C18" s="11"/>
      <c r="Y18" s="57"/>
      <c r="Z18" s="56"/>
    </row>
    <row r="19" spans="1:27" ht="16.5" customHeight="1" thickTop="1" thickBot="1">
      <c r="B19" s="36"/>
      <c r="C19" s="11"/>
      <c r="Y19" s="57"/>
      <c r="Z19" s="56" t="e">
        <f>SUM(#REF!)</f>
        <v>#REF!</v>
      </c>
    </row>
    <row r="20" spans="1:27" ht="16.5" customHeight="1" thickTop="1" thickBot="1">
      <c r="C20" s="11"/>
    </row>
    <row r="21" spans="1:27" ht="16.5" customHeight="1" thickBot="1">
      <c r="A21" s="35" t="s">
        <v>27</v>
      </c>
      <c r="B21" s="95">
        <v>9990</v>
      </c>
      <c r="C21" s="94"/>
      <c r="D21" s="94">
        <f>(B21+B5)</f>
        <v>10990</v>
      </c>
      <c r="E21" s="94"/>
      <c r="F21" s="94">
        <f>(D21+D5)</f>
        <v>12010</v>
      </c>
      <c r="G21" s="94"/>
      <c r="H21" s="94">
        <f>(F21+F5)</f>
        <v>13040</v>
      </c>
      <c r="I21" s="94"/>
      <c r="J21" s="94">
        <f>(H21+J5)</f>
        <v>14140</v>
      </c>
      <c r="K21" s="94"/>
      <c r="L21" s="94">
        <f>(J21+L5)</f>
        <v>15340</v>
      </c>
      <c r="M21" s="94"/>
      <c r="N21" s="94">
        <f>(N5+L21)</f>
        <v>16560</v>
      </c>
      <c r="O21" s="94"/>
      <c r="P21" s="94">
        <f>(P5+N21)</f>
        <v>17810</v>
      </c>
      <c r="Q21" s="94"/>
      <c r="R21" s="94">
        <f>(R5+P21)</f>
        <v>19080</v>
      </c>
      <c r="S21" s="94"/>
      <c r="T21" s="94">
        <f>(R21+T5)</f>
        <v>20380</v>
      </c>
      <c r="U21" s="94"/>
      <c r="V21" s="94">
        <f>(V5+T21)</f>
        <v>21710</v>
      </c>
      <c r="W21" s="94"/>
      <c r="X21" s="94">
        <f>(X5+V21)</f>
        <v>23060</v>
      </c>
      <c r="Y21" s="39"/>
      <c r="Z21" s="39"/>
      <c r="AA21" s="58"/>
    </row>
    <row r="22" spans="1:27" ht="16.5" customHeight="1">
      <c r="C22" s="11"/>
      <c r="W22" s="59"/>
      <c r="X22" s="59"/>
      <c r="Y22" s="60"/>
      <c r="AA22" s="61"/>
    </row>
    <row r="23" spans="1:27" ht="16.5" customHeight="1">
      <c r="B23" s="11">
        <v>8990</v>
      </c>
      <c r="C23" s="11"/>
    </row>
    <row r="24" spans="1:27" ht="16.5" customHeight="1">
      <c r="C24" s="11"/>
    </row>
    <row r="25" spans="1:27" ht="16.5" customHeight="1">
      <c r="C25" s="11"/>
    </row>
    <row r="26" spans="1:27" ht="16.5" customHeight="1">
      <c r="C26" s="11"/>
    </row>
    <row r="27" spans="1:27" ht="16.5" customHeight="1">
      <c r="C27" s="11"/>
    </row>
    <row r="28" spans="1:27" ht="16.5" customHeight="1">
      <c r="C28" s="11"/>
    </row>
    <row r="29" spans="1:27" ht="16.5" customHeight="1">
      <c r="C29" s="11"/>
    </row>
    <row r="30" spans="1:27" ht="16.5" customHeight="1">
      <c r="C30" s="11"/>
    </row>
    <row r="31" spans="1:27" ht="16.5" customHeight="1">
      <c r="C31" s="11"/>
    </row>
    <row r="32" spans="1:27" ht="16.5" customHeight="1">
      <c r="C32" s="11"/>
    </row>
    <row r="33" spans="1:6" ht="16.5" customHeight="1">
      <c r="C33" s="11"/>
    </row>
    <row r="34" spans="1:6" ht="16.5" customHeight="1">
      <c r="C34" s="11"/>
    </row>
    <row r="35" spans="1:6" ht="16.5" customHeight="1">
      <c r="C35" s="11"/>
    </row>
    <row r="36" spans="1:6" ht="16.5" customHeight="1">
      <c r="C36" s="11"/>
    </row>
    <row r="37" spans="1:6" ht="16.5" customHeight="1">
      <c r="C37" s="11"/>
    </row>
    <row r="38" spans="1:6" ht="16.5" customHeight="1">
      <c r="C38" s="11"/>
    </row>
    <row r="39" spans="1:6" ht="16.5" customHeight="1">
      <c r="C39" s="11"/>
    </row>
    <row r="45" spans="1:6" ht="16.5" customHeight="1">
      <c r="A45" s="35"/>
    </row>
    <row r="46" spans="1:6" ht="16.5" customHeight="1">
      <c r="A46" s="35"/>
    </row>
    <row r="47" spans="1:6" ht="16.5" customHeight="1">
      <c r="A47" s="62"/>
    </row>
    <row r="48" spans="1:6" ht="16.5" customHeight="1">
      <c r="A48" s="63"/>
      <c r="F48" s="64"/>
    </row>
    <row r="49" spans="1:12" ht="16.5" customHeight="1">
      <c r="B49" s="65"/>
      <c r="C49" s="66"/>
      <c r="F49" s="67"/>
      <c r="G49" s="67"/>
      <c r="H49" s="68" t="s">
        <v>13</v>
      </c>
      <c r="I49" s="68"/>
      <c r="J49" s="69"/>
      <c r="K49" s="69"/>
    </row>
    <row r="50" spans="1:12" ht="16.5" customHeight="1">
      <c r="B50" s="70"/>
      <c r="H50" s="11" t="s">
        <v>13</v>
      </c>
      <c r="J50" s="11" t="s">
        <v>13</v>
      </c>
      <c r="L50" s="11" t="s">
        <v>13</v>
      </c>
    </row>
    <row r="51" spans="1:12" ht="16.5" customHeight="1">
      <c r="B51" s="71"/>
      <c r="H51" s="11" t="s">
        <v>13</v>
      </c>
      <c r="J51" s="11" t="s">
        <v>13</v>
      </c>
    </row>
    <row r="52" spans="1:12" ht="16.5" customHeight="1">
      <c r="B52" s="72"/>
      <c r="C52" s="73"/>
      <c r="H52" s="11" t="s">
        <v>13</v>
      </c>
      <c r="J52" s="11" t="s">
        <v>13</v>
      </c>
    </row>
    <row r="53" spans="1:12" ht="16.5" customHeight="1">
      <c r="B53" s="74"/>
      <c r="C53" s="75"/>
    </row>
    <row r="54" spans="1:12" ht="16.5" customHeight="1">
      <c r="B54" s="76"/>
      <c r="C54" s="77"/>
    </row>
    <row r="55" spans="1:12" ht="16.5" customHeight="1">
      <c r="B55" s="74"/>
      <c r="C55" s="75"/>
    </row>
    <row r="56" spans="1:12" ht="16.5" customHeight="1">
      <c r="B56" s="78"/>
      <c r="C56" s="73"/>
    </row>
    <row r="57" spans="1:12" ht="16.5" customHeight="1">
      <c r="B57" s="76"/>
      <c r="C57" s="77"/>
    </row>
    <row r="58" spans="1:12" ht="16.5" customHeight="1">
      <c r="B58" s="72"/>
      <c r="C58" s="73"/>
    </row>
    <row r="59" spans="1:12" ht="16.5" customHeight="1">
      <c r="B59" s="78"/>
      <c r="C59" s="73"/>
    </row>
    <row r="60" spans="1:12" ht="16.5" customHeight="1">
      <c r="B60" s="78"/>
      <c r="C60" s="73"/>
    </row>
    <row r="61" spans="1:12" ht="16.5" customHeight="1">
      <c r="A61" s="59"/>
      <c r="C61" s="79"/>
    </row>
    <row r="62" spans="1:12" ht="16.5" customHeight="1">
      <c r="B62" s="70"/>
      <c r="C62" s="80"/>
    </row>
    <row r="63" spans="1:12" ht="16.5" customHeight="1">
      <c r="B63" s="70"/>
    </row>
    <row r="64" spans="1:12" ht="16.5" customHeight="1">
      <c r="B64" s="70"/>
    </row>
    <row r="65" spans="2:3" ht="16.5" customHeight="1">
      <c r="B65" s="70"/>
    </row>
    <row r="66" spans="2:3" ht="16.5" customHeight="1">
      <c r="B66" s="70"/>
    </row>
    <row r="67" spans="2:3" ht="16.5" customHeight="1">
      <c r="B67" s="70"/>
      <c r="C67" s="11"/>
    </row>
    <row r="68" spans="2:3" ht="16.5" customHeight="1">
      <c r="B68" s="70"/>
      <c r="C68" s="11"/>
    </row>
    <row r="69" spans="2:3" ht="16.5" customHeight="1">
      <c r="B69" s="64"/>
      <c r="C69" s="11"/>
    </row>
    <row r="70" spans="2:3" ht="16.5" customHeight="1">
      <c r="B70" s="70"/>
      <c r="C70" s="11"/>
    </row>
    <row r="71" spans="2:3" ht="16.5" customHeight="1">
      <c r="B71" s="36"/>
      <c r="C71" s="11"/>
    </row>
    <row r="72" spans="2:3" ht="16.5" customHeight="1">
      <c r="C72" s="11"/>
    </row>
    <row r="73" spans="2:3" ht="16.5" customHeight="1">
      <c r="C73" s="11"/>
    </row>
    <row r="74" spans="2:3" ht="16.5" customHeight="1">
      <c r="C74" s="1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4"/>
  <sheetViews>
    <sheetView workbookViewId="0">
      <selection activeCell="D2" sqref="D2"/>
    </sheetView>
  </sheetViews>
  <sheetFormatPr baseColWidth="10" defaultColWidth="8.83203125" defaultRowHeight="16.5" customHeight="1" x14ac:dyDescent="0"/>
  <cols>
    <col min="1" max="1" width="58.6640625" style="11" customWidth="1"/>
    <col min="2" max="2" width="14.83203125" style="11" customWidth="1"/>
    <col min="3" max="3" width="4" style="39" customWidth="1"/>
    <col min="4" max="4" width="11.33203125" style="11" customWidth="1"/>
    <col min="5" max="5" width="4.1640625" style="11" customWidth="1"/>
    <col min="6" max="6" width="11.1640625" style="11" customWidth="1"/>
    <col min="7" max="7" width="4.6640625" style="11" customWidth="1"/>
    <col min="8" max="8" width="11.5" style="11" customWidth="1"/>
    <col min="9" max="9" width="4.6640625" style="11" customWidth="1"/>
    <col min="10" max="10" width="11.33203125" style="11" customWidth="1"/>
    <col min="11" max="11" width="4.33203125" style="11" customWidth="1"/>
    <col min="12" max="12" width="10.5" style="11" customWidth="1"/>
    <col min="13" max="13" width="5" style="11" customWidth="1"/>
    <col min="14" max="14" width="11.5" style="11" customWidth="1"/>
    <col min="15" max="15" width="4.6640625" style="11" customWidth="1"/>
    <col min="16" max="16" width="10.83203125" style="11" customWidth="1"/>
    <col min="17" max="17" width="5.5" style="11" customWidth="1"/>
    <col min="18" max="18" width="10" style="11" customWidth="1"/>
    <col min="19" max="19" width="4.5" style="11" customWidth="1"/>
    <col min="20" max="20" width="11" style="11" customWidth="1"/>
    <col min="21" max="21" width="4.6640625" style="11" customWidth="1"/>
    <col min="22" max="22" width="10.6640625" style="11" customWidth="1"/>
    <col min="23" max="23" width="5.6640625" style="11" customWidth="1"/>
    <col min="24" max="24" width="10.5" style="11" customWidth="1"/>
    <col min="25" max="25" width="15.5" style="11" customWidth="1"/>
    <col min="26" max="26" width="0" style="11" hidden="1" customWidth="1"/>
    <col min="27" max="27" width="44.33203125" style="11" customWidth="1"/>
    <col min="28" max="256" width="8.83203125" style="11"/>
    <col min="257" max="257" width="52.83203125" style="11" customWidth="1"/>
    <col min="258" max="258" width="14.83203125" style="11" customWidth="1"/>
    <col min="259" max="259" width="4" style="11" customWidth="1"/>
    <col min="260" max="260" width="11.33203125" style="11" customWidth="1"/>
    <col min="261" max="261" width="4.1640625" style="11" customWidth="1"/>
    <col min="262" max="262" width="11.1640625" style="11" customWidth="1"/>
    <col min="263" max="263" width="4.6640625" style="11" customWidth="1"/>
    <col min="264" max="264" width="11.5" style="11" customWidth="1"/>
    <col min="265" max="265" width="4.6640625" style="11" customWidth="1"/>
    <col min="266" max="266" width="11.33203125" style="11" customWidth="1"/>
    <col min="267" max="267" width="4.33203125" style="11" customWidth="1"/>
    <col min="268" max="268" width="10.5" style="11" customWidth="1"/>
    <col min="269" max="269" width="5" style="11" customWidth="1"/>
    <col min="270" max="270" width="11.5" style="11" customWidth="1"/>
    <col min="271" max="271" width="4.6640625" style="11" customWidth="1"/>
    <col min="272" max="272" width="10.83203125" style="11" customWidth="1"/>
    <col min="273" max="273" width="5.5" style="11" customWidth="1"/>
    <col min="274" max="274" width="10" style="11" customWidth="1"/>
    <col min="275" max="275" width="4.5" style="11" customWidth="1"/>
    <col min="276" max="276" width="11" style="11" customWidth="1"/>
    <col min="277" max="277" width="4.6640625" style="11" customWidth="1"/>
    <col min="278" max="278" width="10.6640625" style="11" customWidth="1"/>
    <col min="279" max="279" width="5.6640625" style="11" customWidth="1"/>
    <col min="280" max="280" width="10.5" style="11" customWidth="1"/>
    <col min="281" max="281" width="15.5" style="11" customWidth="1"/>
    <col min="282" max="282" width="0" style="11" hidden="1" customWidth="1"/>
    <col min="283" max="283" width="44.33203125" style="11" customWidth="1"/>
    <col min="284" max="512" width="8.83203125" style="11"/>
    <col min="513" max="513" width="52.83203125" style="11" customWidth="1"/>
    <col min="514" max="514" width="14.83203125" style="11" customWidth="1"/>
    <col min="515" max="515" width="4" style="11" customWidth="1"/>
    <col min="516" max="516" width="11.33203125" style="11" customWidth="1"/>
    <col min="517" max="517" width="4.1640625" style="11" customWidth="1"/>
    <col min="518" max="518" width="11.1640625" style="11" customWidth="1"/>
    <col min="519" max="519" width="4.6640625" style="11" customWidth="1"/>
    <col min="520" max="520" width="11.5" style="11" customWidth="1"/>
    <col min="521" max="521" width="4.6640625" style="11" customWidth="1"/>
    <col min="522" max="522" width="11.33203125" style="11" customWidth="1"/>
    <col min="523" max="523" width="4.33203125" style="11" customWidth="1"/>
    <col min="524" max="524" width="10.5" style="11" customWidth="1"/>
    <col min="525" max="525" width="5" style="11" customWidth="1"/>
    <col min="526" max="526" width="11.5" style="11" customWidth="1"/>
    <col min="527" max="527" width="4.6640625" style="11" customWidth="1"/>
    <col min="528" max="528" width="10.83203125" style="11" customWidth="1"/>
    <col min="529" max="529" width="5.5" style="11" customWidth="1"/>
    <col min="530" max="530" width="10" style="11" customWidth="1"/>
    <col min="531" max="531" width="4.5" style="11" customWidth="1"/>
    <col min="532" max="532" width="11" style="11" customWidth="1"/>
    <col min="533" max="533" width="4.6640625" style="11" customWidth="1"/>
    <col min="534" max="534" width="10.6640625" style="11" customWidth="1"/>
    <col min="535" max="535" width="5.6640625" style="11" customWidth="1"/>
    <col min="536" max="536" width="10.5" style="11" customWidth="1"/>
    <col min="537" max="537" width="15.5" style="11" customWidth="1"/>
    <col min="538" max="538" width="0" style="11" hidden="1" customWidth="1"/>
    <col min="539" max="539" width="44.33203125" style="11" customWidth="1"/>
    <col min="540" max="768" width="8.83203125" style="11"/>
    <col min="769" max="769" width="52.83203125" style="11" customWidth="1"/>
    <col min="770" max="770" width="14.83203125" style="11" customWidth="1"/>
    <col min="771" max="771" width="4" style="11" customWidth="1"/>
    <col min="772" max="772" width="11.33203125" style="11" customWidth="1"/>
    <col min="773" max="773" width="4.1640625" style="11" customWidth="1"/>
    <col min="774" max="774" width="11.1640625" style="11" customWidth="1"/>
    <col min="775" max="775" width="4.6640625" style="11" customWidth="1"/>
    <col min="776" max="776" width="11.5" style="11" customWidth="1"/>
    <col min="777" max="777" width="4.6640625" style="11" customWidth="1"/>
    <col min="778" max="778" width="11.33203125" style="11" customWidth="1"/>
    <col min="779" max="779" width="4.33203125" style="11" customWidth="1"/>
    <col min="780" max="780" width="10.5" style="11" customWidth="1"/>
    <col min="781" max="781" width="5" style="11" customWidth="1"/>
    <col min="782" max="782" width="11.5" style="11" customWidth="1"/>
    <col min="783" max="783" width="4.6640625" style="11" customWidth="1"/>
    <col min="784" max="784" width="10.83203125" style="11" customWidth="1"/>
    <col min="785" max="785" width="5.5" style="11" customWidth="1"/>
    <col min="786" max="786" width="10" style="11" customWidth="1"/>
    <col min="787" max="787" width="4.5" style="11" customWidth="1"/>
    <col min="788" max="788" width="11" style="11" customWidth="1"/>
    <col min="789" max="789" width="4.6640625" style="11" customWidth="1"/>
    <col min="790" max="790" width="10.6640625" style="11" customWidth="1"/>
    <col min="791" max="791" width="5.6640625" style="11" customWidth="1"/>
    <col min="792" max="792" width="10.5" style="11" customWidth="1"/>
    <col min="793" max="793" width="15.5" style="11" customWidth="1"/>
    <col min="794" max="794" width="0" style="11" hidden="1" customWidth="1"/>
    <col min="795" max="795" width="44.33203125" style="11" customWidth="1"/>
    <col min="796" max="1024" width="8.83203125" style="11"/>
    <col min="1025" max="1025" width="52.83203125" style="11" customWidth="1"/>
    <col min="1026" max="1026" width="14.83203125" style="11" customWidth="1"/>
    <col min="1027" max="1027" width="4" style="11" customWidth="1"/>
    <col min="1028" max="1028" width="11.33203125" style="11" customWidth="1"/>
    <col min="1029" max="1029" width="4.1640625" style="11" customWidth="1"/>
    <col min="1030" max="1030" width="11.1640625" style="11" customWidth="1"/>
    <col min="1031" max="1031" width="4.6640625" style="11" customWidth="1"/>
    <col min="1032" max="1032" width="11.5" style="11" customWidth="1"/>
    <col min="1033" max="1033" width="4.6640625" style="11" customWidth="1"/>
    <col min="1034" max="1034" width="11.33203125" style="11" customWidth="1"/>
    <col min="1035" max="1035" width="4.33203125" style="11" customWidth="1"/>
    <col min="1036" max="1036" width="10.5" style="11" customWidth="1"/>
    <col min="1037" max="1037" width="5" style="11" customWidth="1"/>
    <col min="1038" max="1038" width="11.5" style="11" customWidth="1"/>
    <col min="1039" max="1039" width="4.6640625" style="11" customWidth="1"/>
    <col min="1040" max="1040" width="10.83203125" style="11" customWidth="1"/>
    <col min="1041" max="1041" width="5.5" style="11" customWidth="1"/>
    <col min="1042" max="1042" width="10" style="11" customWidth="1"/>
    <col min="1043" max="1043" width="4.5" style="11" customWidth="1"/>
    <col min="1044" max="1044" width="11" style="11" customWidth="1"/>
    <col min="1045" max="1045" width="4.6640625" style="11" customWidth="1"/>
    <col min="1046" max="1046" width="10.6640625" style="11" customWidth="1"/>
    <col min="1047" max="1047" width="5.6640625" style="11" customWidth="1"/>
    <col min="1048" max="1048" width="10.5" style="11" customWidth="1"/>
    <col min="1049" max="1049" width="15.5" style="11" customWidth="1"/>
    <col min="1050" max="1050" width="0" style="11" hidden="1" customWidth="1"/>
    <col min="1051" max="1051" width="44.33203125" style="11" customWidth="1"/>
    <col min="1052" max="1280" width="8.83203125" style="11"/>
    <col min="1281" max="1281" width="52.83203125" style="11" customWidth="1"/>
    <col min="1282" max="1282" width="14.83203125" style="11" customWidth="1"/>
    <col min="1283" max="1283" width="4" style="11" customWidth="1"/>
    <col min="1284" max="1284" width="11.33203125" style="11" customWidth="1"/>
    <col min="1285" max="1285" width="4.1640625" style="11" customWidth="1"/>
    <col min="1286" max="1286" width="11.1640625" style="11" customWidth="1"/>
    <col min="1287" max="1287" width="4.6640625" style="11" customWidth="1"/>
    <col min="1288" max="1288" width="11.5" style="11" customWidth="1"/>
    <col min="1289" max="1289" width="4.6640625" style="11" customWidth="1"/>
    <col min="1290" max="1290" width="11.33203125" style="11" customWidth="1"/>
    <col min="1291" max="1291" width="4.33203125" style="11" customWidth="1"/>
    <col min="1292" max="1292" width="10.5" style="11" customWidth="1"/>
    <col min="1293" max="1293" width="5" style="11" customWidth="1"/>
    <col min="1294" max="1294" width="11.5" style="11" customWidth="1"/>
    <col min="1295" max="1295" width="4.6640625" style="11" customWidth="1"/>
    <col min="1296" max="1296" width="10.83203125" style="11" customWidth="1"/>
    <col min="1297" max="1297" width="5.5" style="11" customWidth="1"/>
    <col min="1298" max="1298" width="10" style="11" customWidth="1"/>
    <col min="1299" max="1299" width="4.5" style="11" customWidth="1"/>
    <col min="1300" max="1300" width="11" style="11" customWidth="1"/>
    <col min="1301" max="1301" width="4.6640625" style="11" customWidth="1"/>
    <col min="1302" max="1302" width="10.6640625" style="11" customWidth="1"/>
    <col min="1303" max="1303" width="5.6640625" style="11" customWidth="1"/>
    <col min="1304" max="1304" width="10.5" style="11" customWidth="1"/>
    <col min="1305" max="1305" width="15.5" style="11" customWidth="1"/>
    <col min="1306" max="1306" width="0" style="11" hidden="1" customWidth="1"/>
    <col min="1307" max="1307" width="44.33203125" style="11" customWidth="1"/>
    <col min="1308" max="1536" width="8.83203125" style="11"/>
    <col min="1537" max="1537" width="52.83203125" style="11" customWidth="1"/>
    <col min="1538" max="1538" width="14.83203125" style="11" customWidth="1"/>
    <col min="1539" max="1539" width="4" style="11" customWidth="1"/>
    <col min="1540" max="1540" width="11.33203125" style="11" customWidth="1"/>
    <col min="1541" max="1541" width="4.1640625" style="11" customWidth="1"/>
    <col min="1542" max="1542" width="11.1640625" style="11" customWidth="1"/>
    <col min="1543" max="1543" width="4.6640625" style="11" customWidth="1"/>
    <col min="1544" max="1544" width="11.5" style="11" customWidth="1"/>
    <col min="1545" max="1545" width="4.6640625" style="11" customWidth="1"/>
    <col min="1546" max="1546" width="11.33203125" style="11" customWidth="1"/>
    <col min="1547" max="1547" width="4.33203125" style="11" customWidth="1"/>
    <col min="1548" max="1548" width="10.5" style="11" customWidth="1"/>
    <col min="1549" max="1549" width="5" style="11" customWidth="1"/>
    <col min="1550" max="1550" width="11.5" style="11" customWidth="1"/>
    <col min="1551" max="1551" width="4.6640625" style="11" customWidth="1"/>
    <col min="1552" max="1552" width="10.83203125" style="11" customWidth="1"/>
    <col min="1553" max="1553" width="5.5" style="11" customWidth="1"/>
    <col min="1554" max="1554" width="10" style="11" customWidth="1"/>
    <col min="1555" max="1555" width="4.5" style="11" customWidth="1"/>
    <col min="1556" max="1556" width="11" style="11" customWidth="1"/>
    <col min="1557" max="1557" width="4.6640625" style="11" customWidth="1"/>
    <col min="1558" max="1558" width="10.6640625" style="11" customWidth="1"/>
    <col min="1559" max="1559" width="5.6640625" style="11" customWidth="1"/>
    <col min="1560" max="1560" width="10.5" style="11" customWidth="1"/>
    <col min="1561" max="1561" width="15.5" style="11" customWidth="1"/>
    <col min="1562" max="1562" width="0" style="11" hidden="1" customWidth="1"/>
    <col min="1563" max="1563" width="44.33203125" style="11" customWidth="1"/>
    <col min="1564" max="1792" width="8.83203125" style="11"/>
    <col min="1793" max="1793" width="52.83203125" style="11" customWidth="1"/>
    <col min="1794" max="1794" width="14.83203125" style="11" customWidth="1"/>
    <col min="1795" max="1795" width="4" style="11" customWidth="1"/>
    <col min="1796" max="1796" width="11.33203125" style="11" customWidth="1"/>
    <col min="1797" max="1797" width="4.1640625" style="11" customWidth="1"/>
    <col min="1798" max="1798" width="11.1640625" style="11" customWidth="1"/>
    <col min="1799" max="1799" width="4.6640625" style="11" customWidth="1"/>
    <col min="1800" max="1800" width="11.5" style="11" customWidth="1"/>
    <col min="1801" max="1801" width="4.6640625" style="11" customWidth="1"/>
    <col min="1802" max="1802" width="11.33203125" style="11" customWidth="1"/>
    <col min="1803" max="1803" width="4.33203125" style="11" customWidth="1"/>
    <col min="1804" max="1804" width="10.5" style="11" customWidth="1"/>
    <col min="1805" max="1805" width="5" style="11" customWidth="1"/>
    <col min="1806" max="1806" width="11.5" style="11" customWidth="1"/>
    <col min="1807" max="1807" width="4.6640625" style="11" customWidth="1"/>
    <col min="1808" max="1808" width="10.83203125" style="11" customWidth="1"/>
    <col min="1809" max="1809" width="5.5" style="11" customWidth="1"/>
    <col min="1810" max="1810" width="10" style="11" customWidth="1"/>
    <col min="1811" max="1811" width="4.5" style="11" customWidth="1"/>
    <col min="1812" max="1812" width="11" style="11" customWidth="1"/>
    <col min="1813" max="1813" width="4.6640625" style="11" customWidth="1"/>
    <col min="1814" max="1814" width="10.6640625" style="11" customWidth="1"/>
    <col min="1815" max="1815" width="5.6640625" style="11" customWidth="1"/>
    <col min="1816" max="1816" width="10.5" style="11" customWidth="1"/>
    <col min="1817" max="1817" width="15.5" style="11" customWidth="1"/>
    <col min="1818" max="1818" width="0" style="11" hidden="1" customWidth="1"/>
    <col min="1819" max="1819" width="44.33203125" style="11" customWidth="1"/>
    <col min="1820" max="2048" width="8.83203125" style="11"/>
    <col min="2049" max="2049" width="52.83203125" style="11" customWidth="1"/>
    <col min="2050" max="2050" width="14.83203125" style="11" customWidth="1"/>
    <col min="2051" max="2051" width="4" style="11" customWidth="1"/>
    <col min="2052" max="2052" width="11.33203125" style="11" customWidth="1"/>
    <col min="2053" max="2053" width="4.1640625" style="11" customWidth="1"/>
    <col min="2054" max="2054" width="11.1640625" style="11" customWidth="1"/>
    <col min="2055" max="2055" width="4.6640625" style="11" customWidth="1"/>
    <col min="2056" max="2056" width="11.5" style="11" customWidth="1"/>
    <col min="2057" max="2057" width="4.6640625" style="11" customWidth="1"/>
    <col min="2058" max="2058" width="11.33203125" style="11" customWidth="1"/>
    <col min="2059" max="2059" width="4.33203125" style="11" customWidth="1"/>
    <col min="2060" max="2060" width="10.5" style="11" customWidth="1"/>
    <col min="2061" max="2061" width="5" style="11" customWidth="1"/>
    <col min="2062" max="2062" width="11.5" style="11" customWidth="1"/>
    <col min="2063" max="2063" width="4.6640625" style="11" customWidth="1"/>
    <col min="2064" max="2064" width="10.83203125" style="11" customWidth="1"/>
    <col min="2065" max="2065" width="5.5" style="11" customWidth="1"/>
    <col min="2066" max="2066" width="10" style="11" customWidth="1"/>
    <col min="2067" max="2067" width="4.5" style="11" customWidth="1"/>
    <col min="2068" max="2068" width="11" style="11" customWidth="1"/>
    <col min="2069" max="2069" width="4.6640625" style="11" customWidth="1"/>
    <col min="2070" max="2070" width="10.6640625" style="11" customWidth="1"/>
    <col min="2071" max="2071" width="5.6640625" style="11" customWidth="1"/>
    <col min="2072" max="2072" width="10.5" style="11" customWidth="1"/>
    <col min="2073" max="2073" width="15.5" style="11" customWidth="1"/>
    <col min="2074" max="2074" width="0" style="11" hidden="1" customWidth="1"/>
    <col min="2075" max="2075" width="44.33203125" style="11" customWidth="1"/>
    <col min="2076" max="2304" width="8.83203125" style="11"/>
    <col min="2305" max="2305" width="52.83203125" style="11" customWidth="1"/>
    <col min="2306" max="2306" width="14.83203125" style="11" customWidth="1"/>
    <col min="2307" max="2307" width="4" style="11" customWidth="1"/>
    <col min="2308" max="2308" width="11.33203125" style="11" customWidth="1"/>
    <col min="2309" max="2309" width="4.1640625" style="11" customWidth="1"/>
    <col min="2310" max="2310" width="11.1640625" style="11" customWidth="1"/>
    <col min="2311" max="2311" width="4.6640625" style="11" customWidth="1"/>
    <col min="2312" max="2312" width="11.5" style="11" customWidth="1"/>
    <col min="2313" max="2313" width="4.6640625" style="11" customWidth="1"/>
    <col min="2314" max="2314" width="11.33203125" style="11" customWidth="1"/>
    <col min="2315" max="2315" width="4.33203125" style="11" customWidth="1"/>
    <col min="2316" max="2316" width="10.5" style="11" customWidth="1"/>
    <col min="2317" max="2317" width="5" style="11" customWidth="1"/>
    <col min="2318" max="2318" width="11.5" style="11" customWidth="1"/>
    <col min="2319" max="2319" width="4.6640625" style="11" customWidth="1"/>
    <col min="2320" max="2320" width="10.83203125" style="11" customWidth="1"/>
    <col min="2321" max="2321" width="5.5" style="11" customWidth="1"/>
    <col min="2322" max="2322" width="10" style="11" customWidth="1"/>
    <col min="2323" max="2323" width="4.5" style="11" customWidth="1"/>
    <col min="2324" max="2324" width="11" style="11" customWidth="1"/>
    <col min="2325" max="2325" width="4.6640625" style="11" customWidth="1"/>
    <col min="2326" max="2326" width="10.6640625" style="11" customWidth="1"/>
    <col min="2327" max="2327" width="5.6640625" style="11" customWidth="1"/>
    <col min="2328" max="2328" width="10.5" style="11" customWidth="1"/>
    <col min="2329" max="2329" width="15.5" style="11" customWidth="1"/>
    <col min="2330" max="2330" width="0" style="11" hidden="1" customWidth="1"/>
    <col min="2331" max="2331" width="44.33203125" style="11" customWidth="1"/>
    <col min="2332" max="2560" width="8.83203125" style="11"/>
    <col min="2561" max="2561" width="52.83203125" style="11" customWidth="1"/>
    <col min="2562" max="2562" width="14.83203125" style="11" customWidth="1"/>
    <col min="2563" max="2563" width="4" style="11" customWidth="1"/>
    <col min="2564" max="2564" width="11.33203125" style="11" customWidth="1"/>
    <col min="2565" max="2565" width="4.1640625" style="11" customWidth="1"/>
    <col min="2566" max="2566" width="11.1640625" style="11" customWidth="1"/>
    <col min="2567" max="2567" width="4.6640625" style="11" customWidth="1"/>
    <col min="2568" max="2568" width="11.5" style="11" customWidth="1"/>
    <col min="2569" max="2569" width="4.6640625" style="11" customWidth="1"/>
    <col min="2570" max="2570" width="11.33203125" style="11" customWidth="1"/>
    <col min="2571" max="2571" width="4.33203125" style="11" customWidth="1"/>
    <col min="2572" max="2572" width="10.5" style="11" customWidth="1"/>
    <col min="2573" max="2573" width="5" style="11" customWidth="1"/>
    <col min="2574" max="2574" width="11.5" style="11" customWidth="1"/>
    <col min="2575" max="2575" width="4.6640625" style="11" customWidth="1"/>
    <col min="2576" max="2576" width="10.83203125" style="11" customWidth="1"/>
    <col min="2577" max="2577" width="5.5" style="11" customWidth="1"/>
    <col min="2578" max="2578" width="10" style="11" customWidth="1"/>
    <col min="2579" max="2579" width="4.5" style="11" customWidth="1"/>
    <col min="2580" max="2580" width="11" style="11" customWidth="1"/>
    <col min="2581" max="2581" width="4.6640625" style="11" customWidth="1"/>
    <col min="2582" max="2582" width="10.6640625" style="11" customWidth="1"/>
    <col min="2583" max="2583" width="5.6640625" style="11" customWidth="1"/>
    <col min="2584" max="2584" width="10.5" style="11" customWidth="1"/>
    <col min="2585" max="2585" width="15.5" style="11" customWidth="1"/>
    <col min="2586" max="2586" width="0" style="11" hidden="1" customWidth="1"/>
    <col min="2587" max="2587" width="44.33203125" style="11" customWidth="1"/>
    <col min="2588" max="2816" width="8.83203125" style="11"/>
    <col min="2817" max="2817" width="52.83203125" style="11" customWidth="1"/>
    <col min="2818" max="2818" width="14.83203125" style="11" customWidth="1"/>
    <col min="2819" max="2819" width="4" style="11" customWidth="1"/>
    <col min="2820" max="2820" width="11.33203125" style="11" customWidth="1"/>
    <col min="2821" max="2821" width="4.1640625" style="11" customWidth="1"/>
    <col min="2822" max="2822" width="11.1640625" style="11" customWidth="1"/>
    <col min="2823" max="2823" width="4.6640625" style="11" customWidth="1"/>
    <col min="2824" max="2824" width="11.5" style="11" customWidth="1"/>
    <col min="2825" max="2825" width="4.6640625" style="11" customWidth="1"/>
    <col min="2826" max="2826" width="11.33203125" style="11" customWidth="1"/>
    <col min="2827" max="2827" width="4.33203125" style="11" customWidth="1"/>
    <col min="2828" max="2828" width="10.5" style="11" customWidth="1"/>
    <col min="2829" max="2829" width="5" style="11" customWidth="1"/>
    <col min="2830" max="2830" width="11.5" style="11" customWidth="1"/>
    <col min="2831" max="2831" width="4.6640625" style="11" customWidth="1"/>
    <col min="2832" max="2832" width="10.83203125" style="11" customWidth="1"/>
    <col min="2833" max="2833" width="5.5" style="11" customWidth="1"/>
    <col min="2834" max="2834" width="10" style="11" customWidth="1"/>
    <col min="2835" max="2835" width="4.5" style="11" customWidth="1"/>
    <col min="2836" max="2836" width="11" style="11" customWidth="1"/>
    <col min="2837" max="2837" width="4.6640625" style="11" customWidth="1"/>
    <col min="2838" max="2838" width="10.6640625" style="11" customWidth="1"/>
    <col min="2839" max="2839" width="5.6640625" style="11" customWidth="1"/>
    <col min="2840" max="2840" width="10.5" style="11" customWidth="1"/>
    <col min="2841" max="2841" width="15.5" style="11" customWidth="1"/>
    <col min="2842" max="2842" width="0" style="11" hidden="1" customWidth="1"/>
    <col min="2843" max="2843" width="44.33203125" style="11" customWidth="1"/>
    <col min="2844" max="3072" width="8.83203125" style="11"/>
    <col min="3073" max="3073" width="52.83203125" style="11" customWidth="1"/>
    <col min="3074" max="3074" width="14.83203125" style="11" customWidth="1"/>
    <col min="3075" max="3075" width="4" style="11" customWidth="1"/>
    <col min="3076" max="3076" width="11.33203125" style="11" customWidth="1"/>
    <col min="3077" max="3077" width="4.1640625" style="11" customWidth="1"/>
    <col min="3078" max="3078" width="11.1640625" style="11" customWidth="1"/>
    <col min="3079" max="3079" width="4.6640625" style="11" customWidth="1"/>
    <col min="3080" max="3080" width="11.5" style="11" customWidth="1"/>
    <col min="3081" max="3081" width="4.6640625" style="11" customWidth="1"/>
    <col min="3082" max="3082" width="11.33203125" style="11" customWidth="1"/>
    <col min="3083" max="3083" width="4.33203125" style="11" customWidth="1"/>
    <col min="3084" max="3084" width="10.5" style="11" customWidth="1"/>
    <col min="3085" max="3085" width="5" style="11" customWidth="1"/>
    <col min="3086" max="3086" width="11.5" style="11" customWidth="1"/>
    <col min="3087" max="3087" width="4.6640625" style="11" customWidth="1"/>
    <col min="3088" max="3088" width="10.83203125" style="11" customWidth="1"/>
    <col min="3089" max="3089" width="5.5" style="11" customWidth="1"/>
    <col min="3090" max="3090" width="10" style="11" customWidth="1"/>
    <col min="3091" max="3091" width="4.5" style="11" customWidth="1"/>
    <col min="3092" max="3092" width="11" style="11" customWidth="1"/>
    <col min="3093" max="3093" width="4.6640625" style="11" customWidth="1"/>
    <col min="3094" max="3094" width="10.6640625" style="11" customWidth="1"/>
    <col min="3095" max="3095" width="5.6640625" style="11" customWidth="1"/>
    <col min="3096" max="3096" width="10.5" style="11" customWidth="1"/>
    <col min="3097" max="3097" width="15.5" style="11" customWidth="1"/>
    <col min="3098" max="3098" width="0" style="11" hidden="1" customWidth="1"/>
    <col min="3099" max="3099" width="44.33203125" style="11" customWidth="1"/>
    <col min="3100" max="3328" width="8.83203125" style="11"/>
    <col min="3329" max="3329" width="52.83203125" style="11" customWidth="1"/>
    <col min="3330" max="3330" width="14.83203125" style="11" customWidth="1"/>
    <col min="3331" max="3331" width="4" style="11" customWidth="1"/>
    <col min="3332" max="3332" width="11.33203125" style="11" customWidth="1"/>
    <col min="3333" max="3333" width="4.1640625" style="11" customWidth="1"/>
    <col min="3334" max="3334" width="11.1640625" style="11" customWidth="1"/>
    <col min="3335" max="3335" width="4.6640625" style="11" customWidth="1"/>
    <col min="3336" max="3336" width="11.5" style="11" customWidth="1"/>
    <col min="3337" max="3337" width="4.6640625" style="11" customWidth="1"/>
    <col min="3338" max="3338" width="11.33203125" style="11" customWidth="1"/>
    <col min="3339" max="3339" width="4.33203125" style="11" customWidth="1"/>
    <col min="3340" max="3340" width="10.5" style="11" customWidth="1"/>
    <col min="3341" max="3341" width="5" style="11" customWidth="1"/>
    <col min="3342" max="3342" width="11.5" style="11" customWidth="1"/>
    <col min="3343" max="3343" width="4.6640625" style="11" customWidth="1"/>
    <col min="3344" max="3344" width="10.83203125" style="11" customWidth="1"/>
    <col min="3345" max="3345" width="5.5" style="11" customWidth="1"/>
    <col min="3346" max="3346" width="10" style="11" customWidth="1"/>
    <col min="3347" max="3347" width="4.5" style="11" customWidth="1"/>
    <col min="3348" max="3348" width="11" style="11" customWidth="1"/>
    <col min="3349" max="3349" width="4.6640625" style="11" customWidth="1"/>
    <col min="3350" max="3350" width="10.6640625" style="11" customWidth="1"/>
    <col min="3351" max="3351" width="5.6640625" style="11" customWidth="1"/>
    <col min="3352" max="3352" width="10.5" style="11" customWidth="1"/>
    <col min="3353" max="3353" width="15.5" style="11" customWidth="1"/>
    <col min="3354" max="3354" width="0" style="11" hidden="1" customWidth="1"/>
    <col min="3355" max="3355" width="44.33203125" style="11" customWidth="1"/>
    <col min="3356" max="3584" width="8.83203125" style="11"/>
    <col min="3585" max="3585" width="52.83203125" style="11" customWidth="1"/>
    <col min="3586" max="3586" width="14.83203125" style="11" customWidth="1"/>
    <col min="3587" max="3587" width="4" style="11" customWidth="1"/>
    <col min="3588" max="3588" width="11.33203125" style="11" customWidth="1"/>
    <col min="3589" max="3589" width="4.1640625" style="11" customWidth="1"/>
    <col min="3590" max="3590" width="11.1640625" style="11" customWidth="1"/>
    <col min="3591" max="3591" width="4.6640625" style="11" customWidth="1"/>
    <col min="3592" max="3592" width="11.5" style="11" customWidth="1"/>
    <col min="3593" max="3593" width="4.6640625" style="11" customWidth="1"/>
    <col min="3594" max="3594" width="11.33203125" style="11" customWidth="1"/>
    <col min="3595" max="3595" width="4.33203125" style="11" customWidth="1"/>
    <col min="3596" max="3596" width="10.5" style="11" customWidth="1"/>
    <col min="3597" max="3597" width="5" style="11" customWidth="1"/>
    <col min="3598" max="3598" width="11.5" style="11" customWidth="1"/>
    <col min="3599" max="3599" width="4.6640625" style="11" customWidth="1"/>
    <col min="3600" max="3600" width="10.83203125" style="11" customWidth="1"/>
    <col min="3601" max="3601" width="5.5" style="11" customWidth="1"/>
    <col min="3602" max="3602" width="10" style="11" customWidth="1"/>
    <col min="3603" max="3603" width="4.5" style="11" customWidth="1"/>
    <col min="3604" max="3604" width="11" style="11" customWidth="1"/>
    <col min="3605" max="3605" width="4.6640625" style="11" customWidth="1"/>
    <col min="3606" max="3606" width="10.6640625" style="11" customWidth="1"/>
    <col min="3607" max="3607" width="5.6640625" style="11" customWidth="1"/>
    <col min="3608" max="3608" width="10.5" style="11" customWidth="1"/>
    <col min="3609" max="3609" width="15.5" style="11" customWidth="1"/>
    <col min="3610" max="3610" width="0" style="11" hidden="1" customWidth="1"/>
    <col min="3611" max="3611" width="44.33203125" style="11" customWidth="1"/>
    <col min="3612" max="3840" width="8.83203125" style="11"/>
    <col min="3841" max="3841" width="52.83203125" style="11" customWidth="1"/>
    <col min="3842" max="3842" width="14.83203125" style="11" customWidth="1"/>
    <col min="3843" max="3843" width="4" style="11" customWidth="1"/>
    <col min="3844" max="3844" width="11.33203125" style="11" customWidth="1"/>
    <col min="3845" max="3845" width="4.1640625" style="11" customWidth="1"/>
    <col min="3846" max="3846" width="11.1640625" style="11" customWidth="1"/>
    <col min="3847" max="3847" width="4.6640625" style="11" customWidth="1"/>
    <col min="3848" max="3848" width="11.5" style="11" customWidth="1"/>
    <col min="3849" max="3849" width="4.6640625" style="11" customWidth="1"/>
    <col min="3850" max="3850" width="11.33203125" style="11" customWidth="1"/>
    <col min="3851" max="3851" width="4.33203125" style="11" customWidth="1"/>
    <col min="3852" max="3852" width="10.5" style="11" customWidth="1"/>
    <col min="3853" max="3853" width="5" style="11" customWidth="1"/>
    <col min="3854" max="3854" width="11.5" style="11" customWidth="1"/>
    <col min="3855" max="3855" width="4.6640625" style="11" customWidth="1"/>
    <col min="3856" max="3856" width="10.83203125" style="11" customWidth="1"/>
    <col min="3857" max="3857" width="5.5" style="11" customWidth="1"/>
    <col min="3858" max="3858" width="10" style="11" customWidth="1"/>
    <col min="3859" max="3859" width="4.5" style="11" customWidth="1"/>
    <col min="3860" max="3860" width="11" style="11" customWidth="1"/>
    <col min="3861" max="3861" width="4.6640625" style="11" customWidth="1"/>
    <col min="3862" max="3862" width="10.6640625" style="11" customWidth="1"/>
    <col min="3863" max="3863" width="5.6640625" style="11" customWidth="1"/>
    <col min="3864" max="3864" width="10.5" style="11" customWidth="1"/>
    <col min="3865" max="3865" width="15.5" style="11" customWidth="1"/>
    <col min="3866" max="3866" width="0" style="11" hidden="1" customWidth="1"/>
    <col min="3867" max="3867" width="44.33203125" style="11" customWidth="1"/>
    <col min="3868" max="4096" width="8.83203125" style="11"/>
    <col min="4097" max="4097" width="52.83203125" style="11" customWidth="1"/>
    <col min="4098" max="4098" width="14.83203125" style="11" customWidth="1"/>
    <col min="4099" max="4099" width="4" style="11" customWidth="1"/>
    <col min="4100" max="4100" width="11.33203125" style="11" customWidth="1"/>
    <col min="4101" max="4101" width="4.1640625" style="11" customWidth="1"/>
    <col min="4102" max="4102" width="11.1640625" style="11" customWidth="1"/>
    <col min="4103" max="4103" width="4.6640625" style="11" customWidth="1"/>
    <col min="4104" max="4104" width="11.5" style="11" customWidth="1"/>
    <col min="4105" max="4105" width="4.6640625" style="11" customWidth="1"/>
    <col min="4106" max="4106" width="11.33203125" style="11" customWidth="1"/>
    <col min="4107" max="4107" width="4.33203125" style="11" customWidth="1"/>
    <col min="4108" max="4108" width="10.5" style="11" customWidth="1"/>
    <col min="4109" max="4109" width="5" style="11" customWidth="1"/>
    <col min="4110" max="4110" width="11.5" style="11" customWidth="1"/>
    <col min="4111" max="4111" width="4.6640625" style="11" customWidth="1"/>
    <col min="4112" max="4112" width="10.83203125" style="11" customWidth="1"/>
    <col min="4113" max="4113" width="5.5" style="11" customWidth="1"/>
    <col min="4114" max="4114" width="10" style="11" customWidth="1"/>
    <col min="4115" max="4115" width="4.5" style="11" customWidth="1"/>
    <col min="4116" max="4116" width="11" style="11" customWidth="1"/>
    <col min="4117" max="4117" width="4.6640625" style="11" customWidth="1"/>
    <col min="4118" max="4118" width="10.6640625" style="11" customWidth="1"/>
    <col min="4119" max="4119" width="5.6640625" style="11" customWidth="1"/>
    <col min="4120" max="4120" width="10.5" style="11" customWidth="1"/>
    <col min="4121" max="4121" width="15.5" style="11" customWidth="1"/>
    <col min="4122" max="4122" width="0" style="11" hidden="1" customWidth="1"/>
    <col min="4123" max="4123" width="44.33203125" style="11" customWidth="1"/>
    <col min="4124" max="4352" width="8.83203125" style="11"/>
    <col min="4353" max="4353" width="52.83203125" style="11" customWidth="1"/>
    <col min="4354" max="4354" width="14.83203125" style="11" customWidth="1"/>
    <col min="4355" max="4355" width="4" style="11" customWidth="1"/>
    <col min="4356" max="4356" width="11.33203125" style="11" customWidth="1"/>
    <col min="4357" max="4357" width="4.1640625" style="11" customWidth="1"/>
    <col min="4358" max="4358" width="11.1640625" style="11" customWidth="1"/>
    <col min="4359" max="4359" width="4.6640625" style="11" customWidth="1"/>
    <col min="4360" max="4360" width="11.5" style="11" customWidth="1"/>
    <col min="4361" max="4361" width="4.6640625" style="11" customWidth="1"/>
    <col min="4362" max="4362" width="11.33203125" style="11" customWidth="1"/>
    <col min="4363" max="4363" width="4.33203125" style="11" customWidth="1"/>
    <col min="4364" max="4364" width="10.5" style="11" customWidth="1"/>
    <col min="4365" max="4365" width="5" style="11" customWidth="1"/>
    <col min="4366" max="4366" width="11.5" style="11" customWidth="1"/>
    <col min="4367" max="4367" width="4.6640625" style="11" customWidth="1"/>
    <col min="4368" max="4368" width="10.83203125" style="11" customWidth="1"/>
    <col min="4369" max="4369" width="5.5" style="11" customWidth="1"/>
    <col min="4370" max="4370" width="10" style="11" customWidth="1"/>
    <col min="4371" max="4371" width="4.5" style="11" customWidth="1"/>
    <col min="4372" max="4372" width="11" style="11" customWidth="1"/>
    <col min="4373" max="4373" width="4.6640625" style="11" customWidth="1"/>
    <col min="4374" max="4374" width="10.6640625" style="11" customWidth="1"/>
    <col min="4375" max="4375" width="5.6640625" style="11" customWidth="1"/>
    <col min="4376" max="4376" width="10.5" style="11" customWidth="1"/>
    <col min="4377" max="4377" width="15.5" style="11" customWidth="1"/>
    <col min="4378" max="4378" width="0" style="11" hidden="1" customWidth="1"/>
    <col min="4379" max="4379" width="44.33203125" style="11" customWidth="1"/>
    <col min="4380" max="4608" width="8.83203125" style="11"/>
    <col min="4609" max="4609" width="52.83203125" style="11" customWidth="1"/>
    <col min="4610" max="4610" width="14.83203125" style="11" customWidth="1"/>
    <col min="4611" max="4611" width="4" style="11" customWidth="1"/>
    <col min="4612" max="4612" width="11.33203125" style="11" customWidth="1"/>
    <col min="4613" max="4613" width="4.1640625" style="11" customWidth="1"/>
    <col min="4614" max="4614" width="11.1640625" style="11" customWidth="1"/>
    <col min="4615" max="4615" width="4.6640625" style="11" customWidth="1"/>
    <col min="4616" max="4616" width="11.5" style="11" customWidth="1"/>
    <col min="4617" max="4617" width="4.6640625" style="11" customWidth="1"/>
    <col min="4618" max="4618" width="11.33203125" style="11" customWidth="1"/>
    <col min="4619" max="4619" width="4.33203125" style="11" customWidth="1"/>
    <col min="4620" max="4620" width="10.5" style="11" customWidth="1"/>
    <col min="4621" max="4621" width="5" style="11" customWidth="1"/>
    <col min="4622" max="4622" width="11.5" style="11" customWidth="1"/>
    <col min="4623" max="4623" width="4.6640625" style="11" customWidth="1"/>
    <col min="4624" max="4624" width="10.83203125" style="11" customWidth="1"/>
    <col min="4625" max="4625" width="5.5" style="11" customWidth="1"/>
    <col min="4626" max="4626" width="10" style="11" customWidth="1"/>
    <col min="4627" max="4627" width="4.5" style="11" customWidth="1"/>
    <col min="4628" max="4628" width="11" style="11" customWidth="1"/>
    <col min="4629" max="4629" width="4.6640625" style="11" customWidth="1"/>
    <col min="4630" max="4630" width="10.6640625" style="11" customWidth="1"/>
    <col min="4631" max="4631" width="5.6640625" style="11" customWidth="1"/>
    <col min="4632" max="4632" width="10.5" style="11" customWidth="1"/>
    <col min="4633" max="4633" width="15.5" style="11" customWidth="1"/>
    <col min="4634" max="4634" width="0" style="11" hidden="1" customWidth="1"/>
    <col min="4635" max="4635" width="44.33203125" style="11" customWidth="1"/>
    <col min="4636" max="4864" width="8.83203125" style="11"/>
    <col min="4865" max="4865" width="52.83203125" style="11" customWidth="1"/>
    <col min="4866" max="4866" width="14.83203125" style="11" customWidth="1"/>
    <col min="4867" max="4867" width="4" style="11" customWidth="1"/>
    <col min="4868" max="4868" width="11.33203125" style="11" customWidth="1"/>
    <col min="4869" max="4869" width="4.1640625" style="11" customWidth="1"/>
    <col min="4870" max="4870" width="11.1640625" style="11" customWidth="1"/>
    <col min="4871" max="4871" width="4.6640625" style="11" customWidth="1"/>
    <col min="4872" max="4872" width="11.5" style="11" customWidth="1"/>
    <col min="4873" max="4873" width="4.6640625" style="11" customWidth="1"/>
    <col min="4874" max="4874" width="11.33203125" style="11" customWidth="1"/>
    <col min="4875" max="4875" width="4.33203125" style="11" customWidth="1"/>
    <col min="4876" max="4876" width="10.5" style="11" customWidth="1"/>
    <col min="4877" max="4877" width="5" style="11" customWidth="1"/>
    <col min="4878" max="4878" width="11.5" style="11" customWidth="1"/>
    <col min="4879" max="4879" width="4.6640625" style="11" customWidth="1"/>
    <col min="4880" max="4880" width="10.83203125" style="11" customWidth="1"/>
    <col min="4881" max="4881" width="5.5" style="11" customWidth="1"/>
    <col min="4882" max="4882" width="10" style="11" customWidth="1"/>
    <col min="4883" max="4883" width="4.5" style="11" customWidth="1"/>
    <col min="4884" max="4884" width="11" style="11" customWidth="1"/>
    <col min="4885" max="4885" width="4.6640625" style="11" customWidth="1"/>
    <col min="4886" max="4886" width="10.6640625" style="11" customWidth="1"/>
    <col min="4887" max="4887" width="5.6640625" style="11" customWidth="1"/>
    <col min="4888" max="4888" width="10.5" style="11" customWidth="1"/>
    <col min="4889" max="4889" width="15.5" style="11" customWidth="1"/>
    <col min="4890" max="4890" width="0" style="11" hidden="1" customWidth="1"/>
    <col min="4891" max="4891" width="44.33203125" style="11" customWidth="1"/>
    <col min="4892" max="5120" width="8.83203125" style="11"/>
    <col min="5121" max="5121" width="52.83203125" style="11" customWidth="1"/>
    <col min="5122" max="5122" width="14.83203125" style="11" customWidth="1"/>
    <col min="5123" max="5123" width="4" style="11" customWidth="1"/>
    <col min="5124" max="5124" width="11.33203125" style="11" customWidth="1"/>
    <col min="5125" max="5125" width="4.1640625" style="11" customWidth="1"/>
    <col min="5126" max="5126" width="11.1640625" style="11" customWidth="1"/>
    <col min="5127" max="5127" width="4.6640625" style="11" customWidth="1"/>
    <col min="5128" max="5128" width="11.5" style="11" customWidth="1"/>
    <col min="5129" max="5129" width="4.6640625" style="11" customWidth="1"/>
    <col min="5130" max="5130" width="11.33203125" style="11" customWidth="1"/>
    <col min="5131" max="5131" width="4.33203125" style="11" customWidth="1"/>
    <col min="5132" max="5132" width="10.5" style="11" customWidth="1"/>
    <col min="5133" max="5133" width="5" style="11" customWidth="1"/>
    <col min="5134" max="5134" width="11.5" style="11" customWidth="1"/>
    <col min="5135" max="5135" width="4.6640625" style="11" customWidth="1"/>
    <col min="5136" max="5136" width="10.83203125" style="11" customWidth="1"/>
    <col min="5137" max="5137" width="5.5" style="11" customWidth="1"/>
    <col min="5138" max="5138" width="10" style="11" customWidth="1"/>
    <col min="5139" max="5139" width="4.5" style="11" customWidth="1"/>
    <col min="5140" max="5140" width="11" style="11" customWidth="1"/>
    <col min="5141" max="5141" width="4.6640625" style="11" customWidth="1"/>
    <col min="5142" max="5142" width="10.6640625" style="11" customWidth="1"/>
    <col min="5143" max="5143" width="5.6640625" style="11" customWidth="1"/>
    <col min="5144" max="5144" width="10.5" style="11" customWidth="1"/>
    <col min="5145" max="5145" width="15.5" style="11" customWidth="1"/>
    <col min="5146" max="5146" width="0" style="11" hidden="1" customWidth="1"/>
    <col min="5147" max="5147" width="44.33203125" style="11" customWidth="1"/>
    <col min="5148" max="5376" width="8.83203125" style="11"/>
    <col min="5377" max="5377" width="52.83203125" style="11" customWidth="1"/>
    <col min="5378" max="5378" width="14.83203125" style="11" customWidth="1"/>
    <col min="5379" max="5379" width="4" style="11" customWidth="1"/>
    <col min="5380" max="5380" width="11.33203125" style="11" customWidth="1"/>
    <col min="5381" max="5381" width="4.1640625" style="11" customWidth="1"/>
    <col min="5382" max="5382" width="11.1640625" style="11" customWidth="1"/>
    <col min="5383" max="5383" width="4.6640625" style="11" customWidth="1"/>
    <col min="5384" max="5384" width="11.5" style="11" customWidth="1"/>
    <col min="5385" max="5385" width="4.6640625" style="11" customWidth="1"/>
    <col min="5386" max="5386" width="11.33203125" style="11" customWidth="1"/>
    <col min="5387" max="5387" width="4.33203125" style="11" customWidth="1"/>
    <col min="5388" max="5388" width="10.5" style="11" customWidth="1"/>
    <col min="5389" max="5389" width="5" style="11" customWidth="1"/>
    <col min="5390" max="5390" width="11.5" style="11" customWidth="1"/>
    <col min="5391" max="5391" width="4.6640625" style="11" customWidth="1"/>
    <col min="5392" max="5392" width="10.83203125" style="11" customWidth="1"/>
    <col min="5393" max="5393" width="5.5" style="11" customWidth="1"/>
    <col min="5394" max="5394" width="10" style="11" customWidth="1"/>
    <col min="5395" max="5395" width="4.5" style="11" customWidth="1"/>
    <col min="5396" max="5396" width="11" style="11" customWidth="1"/>
    <col min="5397" max="5397" width="4.6640625" style="11" customWidth="1"/>
    <col min="5398" max="5398" width="10.6640625" style="11" customWidth="1"/>
    <col min="5399" max="5399" width="5.6640625" style="11" customWidth="1"/>
    <col min="5400" max="5400" width="10.5" style="11" customWidth="1"/>
    <col min="5401" max="5401" width="15.5" style="11" customWidth="1"/>
    <col min="5402" max="5402" width="0" style="11" hidden="1" customWidth="1"/>
    <col min="5403" max="5403" width="44.33203125" style="11" customWidth="1"/>
    <col min="5404" max="5632" width="8.83203125" style="11"/>
    <col min="5633" max="5633" width="52.83203125" style="11" customWidth="1"/>
    <col min="5634" max="5634" width="14.83203125" style="11" customWidth="1"/>
    <col min="5635" max="5635" width="4" style="11" customWidth="1"/>
    <col min="5636" max="5636" width="11.33203125" style="11" customWidth="1"/>
    <col min="5637" max="5637" width="4.1640625" style="11" customWidth="1"/>
    <col min="5638" max="5638" width="11.1640625" style="11" customWidth="1"/>
    <col min="5639" max="5639" width="4.6640625" style="11" customWidth="1"/>
    <col min="5640" max="5640" width="11.5" style="11" customWidth="1"/>
    <col min="5641" max="5641" width="4.6640625" style="11" customWidth="1"/>
    <col min="5642" max="5642" width="11.33203125" style="11" customWidth="1"/>
    <col min="5643" max="5643" width="4.33203125" style="11" customWidth="1"/>
    <col min="5644" max="5644" width="10.5" style="11" customWidth="1"/>
    <col min="5645" max="5645" width="5" style="11" customWidth="1"/>
    <col min="5646" max="5646" width="11.5" style="11" customWidth="1"/>
    <col min="5647" max="5647" width="4.6640625" style="11" customWidth="1"/>
    <col min="5648" max="5648" width="10.83203125" style="11" customWidth="1"/>
    <col min="5649" max="5649" width="5.5" style="11" customWidth="1"/>
    <col min="5650" max="5650" width="10" style="11" customWidth="1"/>
    <col min="5651" max="5651" width="4.5" style="11" customWidth="1"/>
    <col min="5652" max="5652" width="11" style="11" customWidth="1"/>
    <col min="5653" max="5653" width="4.6640625" style="11" customWidth="1"/>
    <col min="5654" max="5654" width="10.6640625" style="11" customWidth="1"/>
    <col min="5655" max="5655" width="5.6640625" style="11" customWidth="1"/>
    <col min="5656" max="5656" width="10.5" style="11" customWidth="1"/>
    <col min="5657" max="5657" width="15.5" style="11" customWidth="1"/>
    <col min="5658" max="5658" width="0" style="11" hidden="1" customWidth="1"/>
    <col min="5659" max="5659" width="44.33203125" style="11" customWidth="1"/>
    <col min="5660" max="5888" width="8.83203125" style="11"/>
    <col min="5889" max="5889" width="52.83203125" style="11" customWidth="1"/>
    <col min="5890" max="5890" width="14.83203125" style="11" customWidth="1"/>
    <col min="5891" max="5891" width="4" style="11" customWidth="1"/>
    <col min="5892" max="5892" width="11.33203125" style="11" customWidth="1"/>
    <col min="5893" max="5893" width="4.1640625" style="11" customWidth="1"/>
    <col min="5894" max="5894" width="11.1640625" style="11" customWidth="1"/>
    <col min="5895" max="5895" width="4.6640625" style="11" customWidth="1"/>
    <col min="5896" max="5896" width="11.5" style="11" customWidth="1"/>
    <col min="5897" max="5897" width="4.6640625" style="11" customWidth="1"/>
    <col min="5898" max="5898" width="11.33203125" style="11" customWidth="1"/>
    <col min="5899" max="5899" width="4.33203125" style="11" customWidth="1"/>
    <col min="5900" max="5900" width="10.5" style="11" customWidth="1"/>
    <col min="5901" max="5901" width="5" style="11" customWidth="1"/>
    <col min="5902" max="5902" width="11.5" style="11" customWidth="1"/>
    <col min="5903" max="5903" width="4.6640625" style="11" customWidth="1"/>
    <col min="5904" max="5904" width="10.83203125" style="11" customWidth="1"/>
    <col min="5905" max="5905" width="5.5" style="11" customWidth="1"/>
    <col min="5906" max="5906" width="10" style="11" customWidth="1"/>
    <col min="5907" max="5907" width="4.5" style="11" customWidth="1"/>
    <col min="5908" max="5908" width="11" style="11" customWidth="1"/>
    <col min="5909" max="5909" width="4.6640625" style="11" customWidth="1"/>
    <col min="5910" max="5910" width="10.6640625" style="11" customWidth="1"/>
    <col min="5911" max="5911" width="5.6640625" style="11" customWidth="1"/>
    <col min="5912" max="5912" width="10.5" style="11" customWidth="1"/>
    <col min="5913" max="5913" width="15.5" style="11" customWidth="1"/>
    <col min="5914" max="5914" width="0" style="11" hidden="1" customWidth="1"/>
    <col min="5915" max="5915" width="44.33203125" style="11" customWidth="1"/>
    <col min="5916" max="6144" width="8.83203125" style="11"/>
    <col min="6145" max="6145" width="52.83203125" style="11" customWidth="1"/>
    <col min="6146" max="6146" width="14.83203125" style="11" customWidth="1"/>
    <col min="6147" max="6147" width="4" style="11" customWidth="1"/>
    <col min="6148" max="6148" width="11.33203125" style="11" customWidth="1"/>
    <col min="6149" max="6149" width="4.1640625" style="11" customWidth="1"/>
    <col min="6150" max="6150" width="11.1640625" style="11" customWidth="1"/>
    <col min="6151" max="6151" width="4.6640625" style="11" customWidth="1"/>
    <col min="6152" max="6152" width="11.5" style="11" customWidth="1"/>
    <col min="6153" max="6153" width="4.6640625" style="11" customWidth="1"/>
    <col min="6154" max="6154" width="11.33203125" style="11" customWidth="1"/>
    <col min="6155" max="6155" width="4.33203125" style="11" customWidth="1"/>
    <col min="6156" max="6156" width="10.5" style="11" customWidth="1"/>
    <col min="6157" max="6157" width="5" style="11" customWidth="1"/>
    <col min="6158" max="6158" width="11.5" style="11" customWidth="1"/>
    <col min="6159" max="6159" width="4.6640625" style="11" customWidth="1"/>
    <col min="6160" max="6160" width="10.83203125" style="11" customWidth="1"/>
    <col min="6161" max="6161" width="5.5" style="11" customWidth="1"/>
    <col min="6162" max="6162" width="10" style="11" customWidth="1"/>
    <col min="6163" max="6163" width="4.5" style="11" customWidth="1"/>
    <col min="6164" max="6164" width="11" style="11" customWidth="1"/>
    <col min="6165" max="6165" width="4.6640625" style="11" customWidth="1"/>
    <col min="6166" max="6166" width="10.6640625" style="11" customWidth="1"/>
    <col min="6167" max="6167" width="5.6640625" style="11" customWidth="1"/>
    <col min="6168" max="6168" width="10.5" style="11" customWidth="1"/>
    <col min="6169" max="6169" width="15.5" style="11" customWidth="1"/>
    <col min="6170" max="6170" width="0" style="11" hidden="1" customWidth="1"/>
    <col min="6171" max="6171" width="44.33203125" style="11" customWidth="1"/>
    <col min="6172" max="6400" width="8.83203125" style="11"/>
    <col min="6401" max="6401" width="52.83203125" style="11" customWidth="1"/>
    <col min="6402" max="6402" width="14.83203125" style="11" customWidth="1"/>
    <col min="6403" max="6403" width="4" style="11" customWidth="1"/>
    <col min="6404" max="6404" width="11.33203125" style="11" customWidth="1"/>
    <col min="6405" max="6405" width="4.1640625" style="11" customWidth="1"/>
    <col min="6406" max="6406" width="11.1640625" style="11" customWidth="1"/>
    <col min="6407" max="6407" width="4.6640625" style="11" customWidth="1"/>
    <col min="6408" max="6408" width="11.5" style="11" customWidth="1"/>
    <col min="6409" max="6409" width="4.6640625" style="11" customWidth="1"/>
    <col min="6410" max="6410" width="11.33203125" style="11" customWidth="1"/>
    <col min="6411" max="6411" width="4.33203125" style="11" customWidth="1"/>
    <col min="6412" max="6412" width="10.5" style="11" customWidth="1"/>
    <col min="6413" max="6413" width="5" style="11" customWidth="1"/>
    <col min="6414" max="6414" width="11.5" style="11" customWidth="1"/>
    <col min="6415" max="6415" width="4.6640625" style="11" customWidth="1"/>
    <col min="6416" max="6416" width="10.83203125" style="11" customWidth="1"/>
    <col min="6417" max="6417" width="5.5" style="11" customWidth="1"/>
    <col min="6418" max="6418" width="10" style="11" customWidth="1"/>
    <col min="6419" max="6419" width="4.5" style="11" customWidth="1"/>
    <col min="6420" max="6420" width="11" style="11" customWidth="1"/>
    <col min="6421" max="6421" width="4.6640625" style="11" customWidth="1"/>
    <col min="6422" max="6422" width="10.6640625" style="11" customWidth="1"/>
    <col min="6423" max="6423" width="5.6640625" style="11" customWidth="1"/>
    <col min="6424" max="6424" width="10.5" style="11" customWidth="1"/>
    <col min="6425" max="6425" width="15.5" style="11" customWidth="1"/>
    <col min="6426" max="6426" width="0" style="11" hidden="1" customWidth="1"/>
    <col min="6427" max="6427" width="44.33203125" style="11" customWidth="1"/>
    <col min="6428" max="6656" width="8.83203125" style="11"/>
    <col min="6657" max="6657" width="52.83203125" style="11" customWidth="1"/>
    <col min="6658" max="6658" width="14.83203125" style="11" customWidth="1"/>
    <col min="6659" max="6659" width="4" style="11" customWidth="1"/>
    <col min="6660" max="6660" width="11.33203125" style="11" customWidth="1"/>
    <col min="6661" max="6661" width="4.1640625" style="11" customWidth="1"/>
    <col min="6662" max="6662" width="11.1640625" style="11" customWidth="1"/>
    <col min="6663" max="6663" width="4.6640625" style="11" customWidth="1"/>
    <col min="6664" max="6664" width="11.5" style="11" customWidth="1"/>
    <col min="6665" max="6665" width="4.6640625" style="11" customWidth="1"/>
    <col min="6666" max="6666" width="11.33203125" style="11" customWidth="1"/>
    <col min="6667" max="6667" width="4.33203125" style="11" customWidth="1"/>
    <col min="6668" max="6668" width="10.5" style="11" customWidth="1"/>
    <col min="6669" max="6669" width="5" style="11" customWidth="1"/>
    <col min="6670" max="6670" width="11.5" style="11" customWidth="1"/>
    <col min="6671" max="6671" width="4.6640625" style="11" customWidth="1"/>
    <col min="6672" max="6672" width="10.83203125" style="11" customWidth="1"/>
    <col min="6673" max="6673" width="5.5" style="11" customWidth="1"/>
    <col min="6674" max="6674" width="10" style="11" customWidth="1"/>
    <col min="6675" max="6675" width="4.5" style="11" customWidth="1"/>
    <col min="6676" max="6676" width="11" style="11" customWidth="1"/>
    <col min="6677" max="6677" width="4.6640625" style="11" customWidth="1"/>
    <col min="6678" max="6678" width="10.6640625" style="11" customWidth="1"/>
    <col min="6679" max="6679" width="5.6640625" style="11" customWidth="1"/>
    <col min="6680" max="6680" width="10.5" style="11" customWidth="1"/>
    <col min="6681" max="6681" width="15.5" style="11" customWidth="1"/>
    <col min="6682" max="6682" width="0" style="11" hidden="1" customWidth="1"/>
    <col min="6683" max="6683" width="44.33203125" style="11" customWidth="1"/>
    <col min="6684" max="6912" width="8.83203125" style="11"/>
    <col min="6913" max="6913" width="52.83203125" style="11" customWidth="1"/>
    <col min="6914" max="6914" width="14.83203125" style="11" customWidth="1"/>
    <col min="6915" max="6915" width="4" style="11" customWidth="1"/>
    <col min="6916" max="6916" width="11.33203125" style="11" customWidth="1"/>
    <col min="6917" max="6917" width="4.1640625" style="11" customWidth="1"/>
    <col min="6918" max="6918" width="11.1640625" style="11" customWidth="1"/>
    <col min="6919" max="6919" width="4.6640625" style="11" customWidth="1"/>
    <col min="6920" max="6920" width="11.5" style="11" customWidth="1"/>
    <col min="6921" max="6921" width="4.6640625" style="11" customWidth="1"/>
    <col min="6922" max="6922" width="11.33203125" style="11" customWidth="1"/>
    <col min="6923" max="6923" width="4.33203125" style="11" customWidth="1"/>
    <col min="6924" max="6924" width="10.5" style="11" customWidth="1"/>
    <col min="6925" max="6925" width="5" style="11" customWidth="1"/>
    <col min="6926" max="6926" width="11.5" style="11" customWidth="1"/>
    <col min="6927" max="6927" width="4.6640625" style="11" customWidth="1"/>
    <col min="6928" max="6928" width="10.83203125" style="11" customWidth="1"/>
    <col min="6929" max="6929" width="5.5" style="11" customWidth="1"/>
    <col min="6930" max="6930" width="10" style="11" customWidth="1"/>
    <col min="6931" max="6931" width="4.5" style="11" customWidth="1"/>
    <col min="6932" max="6932" width="11" style="11" customWidth="1"/>
    <col min="6933" max="6933" width="4.6640625" style="11" customWidth="1"/>
    <col min="6934" max="6934" width="10.6640625" style="11" customWidth="1"/>
    <col min="6935" max="6935" width="5.6640625" style="11" customWidth="1"/>
    <col min="6936" max="6936" width="10.5" style="11" customWidth="1"/>
    <col min="6937" max="6937" width="15.5" style="11" customWidth="1"/>
    <col min="6938" max="6938" width="0" style="11" hidden="1" customWidth="1"/>
    <col min="6939" max="6939" width="44.33203125" style="11" customWidth="1"/>
    <col min="6940" max="7168" width="8.83203125" style="11"/>
    <col min="7169" max="7169" width="52.83203125" style="11" customWidth="1"/>
    <col min="7170" max="7170" width="14.83203125" style="11" customWidth="1"/>
    <col min="7171" max="7171" width="4" style="11" customWidth="1"/>
    <col min="7172" max="7172" width="11.33203125" style="11" customWidth="1"/>
    <col min="7173" max="7173" width="4.1640625" style="11" customWidth="1"/>
    <col min="7174" max="7174" width="11.1640625" style="11" customWidth="1"/>
    <col min="7175" max="7175" width="4.6640625" style="11" customWidth="1"/>
    <col min="7176" max="7176" width="11.5" style="11" customWidth="1"/>
    <col min="7177" max="7177" width="4.6640625" style="11" customWidth="1"/>
    <col min="7178" max="7178" width="11.33203125" style="11" customWidth="1"/>
    <col min="7179" max="7179" width="4.33203125" style="11" customWidth="1"/>
    <col min="7180" max="7180" width="10.5" style="11" customWidth="1"/>
    <col min="7181" max="7181" width="5" style="11" customWidth="1"/>
    <col min="7182" max="7182" width="11.5" style="11" customWidth="1"/>
    <col min="7183" max="7183" width="4.6640625" style="11" customWidth="1"/>
    <col min="7184" max="7184" width="10.83203125" style="11" customWidth="1"/>
    <col min="7185" max="7185" width="5.5" style="11" customWidth="1"/>
    <col min="7186" max="7186" width="10" style="11" customWidth="1"/>
    <col min="7187" max="7187" width="4.5" style="11" customWidth="1"/>
    <col min="7188" max="7188" width="11" style="11" customWidth="1"/>
    <col min="7189" max="7189" width="4.6640625" style="11" customWidth="1"/>
    <col min="7190" max="7190" width="10.6640625" style="11" customWidth="1"/>
    <col min="7191" max="7191" width="5.6640625" style="11" customWidth="1"/>
    <col min="7192" max="7192" width="10.5" style="11" customWidth="1"/>
    <col min="7193" max="7193" width="15.5" style="11" customWidth="1"/>
    <col min="7194" max="7194" width="0" style="11" hidden="1" customWidth="1"/>
    <col min="7195" max="7195" width="44.33203125" style="11" customWidth="1"/>
    <col min="7196" max="7424" width="8.83203125" style="11"/>
    <col min="7425" max="7425" width="52.83203125" style="11" customWidth="1"/>
    <col min="7426" max="7426" width="14.83203125" style="11" customWidth="1"/>
    <col min="7427" max="7427" width="4" style="11" customWidth="1"/>
    <col min="7428" max="7428" width="11.33203125" style="11" customWidth="1"/>
    <col min="7429" max="7429" width="4.1640625" style="11" customWidth="1"/>
    <col min="7430" max="7430" width="11.1640625" style="11" customWidth="1"/>
    <col min="7431" max="7431" width="4.6640625" style="11" customWidth="1"/>
    <col min="7432" max="7432" width="11.5" style="11" customWidth="1"/>
    <col min="7433" max="7433" width="4.6640625" style="11" customWidth="1"/>
    <col min="7434" max="7434" width="11.33203125" style="11" customWidth="1"/>
    <col min="7435" max="7435" width="4.33203125" style="11" customWidth="1"/>
    <col min="7436" max="7436" width="10.5" style="11" customWidth="1"/>
    <col min="7437" max="7437" width="5" style="11" customWidth="1"/>
    <col min="7438" max="7438" width="11.5" style="11" customWidth="1"/>
    <col min="7439" max="7439" width="4.6640625" style="11" customWidth="1"/>
    <col min="7440" max="7440" width="10.83203125" style="11" customWidth="1"/>
    <col min="7441" max="7441" width="5.5" style="11" customWidth="1"/>
    <col min="7442" max="7442" width="10" style="11" customWidth="1"/>
    <col min="7443" max="7443" width="4.5" style="11" customWidth="1"/>
    <col min="7444" max="7444" width="11" style="11" customWidth="1"/>
    <col min="7445" max="7445" width="4.6640625" style="11" customWidth="1"/>
    <col min="7446" max="7446" width="10.6640625" style="11" customWidth="1"/>
    <col min="7447" max="7447" width="5.6640625" style="11" customWidth="1"/>
    <col min="7448" max="7448" width="10.5" style="11" customWidth="1"/>
    <col min="7449" max="7449" width="15.5" style="11" customWidth="1"/>
    <col min="7450" max="7450" width="0" style="11" hidden="1" customWidth="1"/>
    <col min="7451" max="7451" width="44.33203125" style="11" customWidth="1"/>
    <col min="7452" max="7680" width="8.83203125" style="11"/>
    <col min="7681" max="7681" width="52.83203125" style="11" customWidth="1"/>
    <col min="7682" max="7682" width="14.83203125" style="11" customWidth="1"/>
    <col min="7683" max="7683" width="4" style="11" customWidth="1"/>
    <col min="7684" max="7684" width="11.33203125" style="11" customWidth="1"/>
    <col min="7685" max="7685" width="4.1640625" style="11" customWidth="1"/>
    <col min="7686" max="7686" width="11.1640625" style="11" customWidth="1"/>
    <col min="7687" max="7687" width="4.6640625" style="11" customWidth="1"/>
    <col min="7688" max="7688" width="11.5" style="11" customWidth="1"/>
    <col min="7689" max="7689" width="4.6640625" style="11" customWidth="1"/>
    <col min="7690" max="7690" width="11.33203125" style="11" customWidth="1"/>
    <col min="7691" max="7691" width="4.33203125" style="11" customWidth="1"/>
    <col min="7692" max="7692" width="10.5" style="11" customWidth="1"/>
    <col min="7693" max="7693" width="5" style="11" customWidth="1"/>
    <col min="7694" max="7694" width="11.5" style="11" customWidth="1"/>
    <col min="7695" max="7695" width="4.6640625" style="11" customWidth="1"/>
    <col min="7696" max="7696" width="10.83203125" style="11" customWidth="1"/>
    <col min="7697" max="7697" width="5.5" style="11" customWidth="1"/>
    <col min="7698" max="7698" width="10" style="11" customWidth="1"/>
    <col min="7699" max="7699" width="4.5" style="11" customWidth="1"/>
    <col min="7700" max="7700" width="11" style="11" customWidth="1"/>
    <col min="7701" max="7701" width="4.6640625" style="11" customWidth="1"/>
    <col min="7702" max="7702" width="10.6640625" style="11" customWidth="1"/>
    <col min="7703" max="7703" width="5.6640625" style="11" customWidth="1"/>
    <col min="7704" max="7704" width="10.5" style="11" customWidth="1"/>
    <col min="7705" max="7705" width="15.5" style="11" customWidth="1"/>
    <col min="7706" max="7706" width="0" style="11" hidden="1" customWidth="1"/>
    <col min="7707" max="7707" width="44.33203125" style="11" customWidth="1"/>
    <col min="7708" max="7936" width="8.83203125" style="11"/>
    <col min="7937" max="7937" width="52.83203125" style="11" customWidth="1"/>
    <col min="7938" max="7938" width="14.83203125" style="11" customWidth="1"/>
    <col min="7939" max="7939" width="4" style="11" customWidth="1"/>
    <col min="7940" max="7940" width="11.33203125" style="11" customWidth="1"/>
    <col min="7941" max="7941" width="4.1640625" style="11" customWidth="1"/>
    <col min="7942" max="7942" width="11.1640625" style="11" customWidth="1"/>
    <col min="7943" max="7943" width="4.6640625" style="11" customWidth="1"/>
    <col min="7944" max="7944" width="11.5" style="11" customWidth="1"/>
    <col min="7945" max="7945" width="4.6640625" style="11" customWidth="1"/>
    <col min="7946" max="7946" width="11.33203125" style="11" customWidth="1"/>
    <col min="7947" max="7947" width="4.33203125" style="11" customWidth="1"/>
    <col min="7948" max="7948" width="10.5" style="11" customWidth="1"/>
    <col min="7949" max="7949" width="5" style="11" customWidth="1"/>
    <col min="7950" max="7950" width="11.5" style="11" customWidth="1"/>
    <col min="7951" max="7951" width="4.6640625" style="11" customWidth="1"/>
    <col min="7952" max="7952" width="10.83203125" style="11" customWidth="1"/>
    <col min="7953" max="7953" width="5.5" style="11" customWidth="1"/>
    <col min="7954" max="7954" width="10" style="11" customWidth="1"/>
    <col min="7955" max="7955" width="4.5" style="11" customWidth="1"/>
    <col min="7956" max="7956" width="11" style="11" customWidth="1"/>
    <col min="7957" max="7957" width="4.6640625" style="11" customWidth="1"/>
    <col min="7958" max="7958" width="10.6640625" style="11" customWidth="1"/>
    <col min="7959" max="7959" width="5.6640625" style="11" customWidth="1"/>
    <col min="7960" max="7960" width="10.5" style="11" customWidth="1"/>
    <col min="7961" max="7961" width="15.5" style="11" customWidth="1"/>
    <col min="7962" max="7962" width="0" style="11" hidden="1" customWidth="1"/>
    <col min="7963" max="7963" width="44.33203125" style="11" customWidth="1"/>
    <col min="7964" max="8192" width="8.83203125" style="11"/>
    <col min="8193" max="8193" width="52.83203125" style="11" customWidth="1"/>
    <col min="8194" max="8194" width="14.83203125" style="11" customWidth="1"/>
    <col min="8195" max="8195" width="4" style="11" customWidth="1"/>
    <col min="8196" max="8196" width="11.33203125" style="11" customWidth="1"/>
    <col min="8197" max="8197" width="4.1640625" style="11" customWidth="1"/>
    <col min="8198" max="8198" width="11.1640625" style="11" customWidth="1"/>
    <col min="8199" max="8199" width="4.6640625" style="11" customWidth="1"/>
    <col min="8200" max="8200" width="11.5" style="11" customWidth="1"/>
    <col min="8201" max="8201" width="4.6640625" style="11" customWidth="1"/>
    <col min="8202" max="8202" width="11.33203125" style="11" customWidth="1"/>
    <col min="8203" max="8203" width="4.33203125" style="11" customWidth="1"/>
    <col min="8204" max="8204" width="10.5" style="11" customWidth="1"/>
    <col min="8205" max="8205" width="5" style="11" customWidth="1"/>
    <col min="8206" max="8206" width="11.5" style="11" customWidth="1"/>
    <col min="8207" max="8207" width="4.6640625" style="11" customWidth="1"/>
    <col min="8208" max="8208" width="10.83203125" style="11" customWidth="1"/>
    <col min="8209" max="8209" width="5.5" style="11" customWidth="1"/>
    <col min="8210" max="8210" width="10" style="11" customWidth="1"/>
    <col min="8211" max="8211" width="4.5" style="11" customWidth="1"/>
    <col min="8212" max="8212" width="11" style="11" customWidth="1"/>
    <col min="8213" max="8213" width="4.6640625" style="11" customWidth="1"/>
    <col min="8214" max="8214" width="10.6640625" style="11" customWidth="1"/>
    <col min="8215" max="8215" width="5.6640625" style="11" customWidth="1"/>
    <col min="8216" max="8216" width="10.5" style="11" customWidth="1"/>
    <col min="8217" max="8217" width="15.5" style="11" customWidth="1"/>
    <col min="8218" max="8218" width="0" style="11" hidden="1" customWidth="1"/>
    <col min="8219" max="8219" width="44.33203125" style="11" customWidth="1"/>
    <col min="8220" max="8448" width="8.83203125" style="11"/>
    <col min="8449" max="8449" width="52.83203125" style="11" customWidth="1"/>
    <col min="8450" max="8450" width="14.83203125" style="11" customWidth="1"/>
    <col min="8451" max="8451" width="4" style="11" customWidth="1"/>
    <col min="8452" max="8452" width="11.33203125" style="11" customWidth="1"/>
    <col min="8453" max="8453" width="4.1640625" style="11" customWidth="1"/>
    <col min="8454" max="8454" width="11.1640625" style="11" customWidth="1"/>
    <col min="8455" max="8455" width="4.6640625" style="11" customWidth="1"/>
    <col min="8456" max="8456" width="11.5" style="11" customWidth="1"/>
    <col min="8457" max="8457" width="4.6640625" style="11" customWidth="1"/>
    <col min="8458" max="8458" width="11.33203125" style="11" customWidth="1"/>
    <col min="8459" max="8459" width="4.33203125" style="11" customWidth="1"/>
    <col min="8460" max="8460" width="10.5" style="11" customWidth="1"/>
    <col min="8461" max="8461" width="5" style="11" customWidth="1"/>
    <col min="8462" max="8462" width="11.5" style="11" customWidth="1"/>
    <col min="8463" max="8463" width="4.6640625" style="11" customWidth="1"/>
    <col min="8464" max="8464" width="10.83203125" style="11" customWidth="1"/>
    <col min="8465" max="8465" width="5.5" style="11" customWidth="1"/>
    <col min="8466" max="8466" width="10" style="11" customWidth="1"/>
    <col min="8467" max="8467" width="4.5" style="11" customWidth="1"/>
    <col min="8468" max="8468" width="11" style="11" customWidth="1"/>
    <col min="8469" max="8469" width="4.6640625" style="11" customWidth="1"/>
    <col min="8470" max="8470" width="10.6640625" style="11" customWidth="1"/>
    <col min="8471" max="8471" width="5.6640625" style="11" customWidth="1"/>
    <col min="8472" max="8472" width="10.5" style="11" customWidth="1"/>
    <col min="8473" max="8473" width="15.5" style="11" customWidth="1"/>
    <col min="8474" max="8474" width="0" style="11" hidden="1" customWidth="1"/>
    <col min="8475" max="8475" width="44.33203125" style="11" customWidth="1"/>
    <col min="8476" max="8704" width="8.83203125" style="11"/>
    <col min="8705" max="8705" width="52.83203125" style="11" customWidth="1"/>
    <col min="8706" max="8706" width="14.83203125" style="11" customWidth="1"/>
    <col min="8707" max="8707" width="4" style="11" customWidth="1"/>
    <col min="8708" max="8708" width="11.33203125" style="11" customWidth="1"/>
    <col min="8709" max="8709" width="4.1640625" style="11" customWidth="1"/>
    <col min="8710" max="8710" width="11.1640625" style="11" customWidth="1"/>
    <col min="8711" max="8711" width="4.6640625" style="11" customWidth="1"/>
    <col min="8712" max="8712" width="11.5" style="11" customWidth="1"/>
    <col min="8713" max="8713" width="4.6640625" style="11" customWidth="1"/>
    <col min="8714" max="8714" width="11.33203125" style="11" customWidth="1"/>
    <col min="8715" max="8715" width="4.33203125" style="11" customWidth="1"/>
    <col min="8716" max="8716" width="10.5" style="11" customWidth="1"/>
    <col min="8717" max="8717" width="5" style="11" customWidth="1"/>
    <col min="8718" max="8718" width="11.5" style="11" customWidth="1"/>
    <col min="8719" max="8719" width="4.6640625" style="11" customWidth="1"/>
    <col min="8720" max="8720" width="10.83203125" style="11" customWidth="1"/>
    <col min="8721" max="8721" width="5.5" style="11" customWidth="1"/>
    <col min="8722" max="8722" width="10" style="11" customWidth="1"/>
    <col min="8723" max="8723" width="4.5" style="11" customWidth="1"/>
    <col min="8724" max="8724" width="11" style="11" customWidth="1"/>
    <col min="8725" max="8725" width="4.6640625" style="11" customWidth="1"/>
    <col min="8726" max="8726" width="10.6640625" style="11" customWidth="1"/>
    <col min="8727" max="8727" width="5.6640625" style="11" customWidth="1"/>
    <col min="8728" max="8728" width="10.5" style="11" customWidth="1"/>
    <col min="8729" max="8729" width="15.5" style="11" customWidth="1"/>
    <col min="8730" max="8730" width="0" style="11" hidden="1" customWidth="1"/>
    <col min="8731" max="8731" width="44.33203125" style="11" customWidth="1"/>
    <col min="8732" max="8960" width="8.83203125" style="11"/>
    <col min="8961" max="8961" width="52.83203125" style="11" customWidth="1"/>
    <col min="8962" max="8962" width="14.83203125" style="11" customWidth="1"/>
    <col min="8963" max="8963" width="4" style="11" customWidth="1"/>
    <col min="8964" max="8964" width="11.33203125" style="11" customWidth="1"/>
    <col min="8965" max="8965" width="4.1640625" style="11" customWidth="1"/>
    <col min="8966" max="8966" width="11.1640625" style="11" customWidth="1"/>
    <col min="8967" max="8967" width="4.6640625" style="11" customWidth="1"/>
    <col min="8968" max="8968" width="11.5" style="11" customWidth="1"/>
    <col min="8969" max="8969" width="4.6640625" style="11" customWidth="1"/>
    <col min="8970" max="8970" width="11.33203125" style="11" customWidth="1"/>
    <col min="8971" max="8971" width="4.33203125" style="11" customWidth="1"/>
    <col min="8972" max="8972" width="10.5" style="11" customWidth="1"/>
    <col min="8973" max="8973" width="5" style="11" customWidth="1"/>
    <col min="8974" max="8974" width="11.5" style="11" customWidth="1"/>
    <col min="8975" max="8975" width="4.6640625" style="11" customWidth="1"/>
    <col min="8976" max="8976" width="10.83203125" style="11" customWidth="1"/>
    <col min="8977" max="8977" width="5.5" style="11" customWidth="1"/>
    <col min="8978" max="8978" width="10" style="11" customWidth="1"/>
    <col min="8979" max="8979" width="4.5" style="11" customWidth="1"/>
    <col min="8980" max="8980" width="11" style="11" customWidth="1"/>
    <col min="8981" max="8981" width="4.6640625" style="11" customWidth="1"/>
    <col min="8982" max="8982" width="10.6640625" style="11" customWidth="1"/>
    <col min="8983" max="8983" width="5.6640625" style="11" customWidth="1"/>
    <col min="8984" max="8984" width="10.5" style="11" customWidth="1"/>
    <col min="8985" max="8985" width="15.5" style="11" customWidth="1"/>
    <col min="8986" max="8986" width="0" style="11" hidden="1" customWidth="1"/>
    <col min="8987" max="8987" width="44.33203125" style="11" customWidth="1"/>
    <col min="8988" max="9216" width="8.83203125" style="11"/>
    <col min="9217" max="9217" width="52.83203125" style="11" customWidth="1"/>
    <col min="9218" max="9218" width="14.83203125" style="11" customWidth="1"/>
    <col min="9219" max="9219" width="4" style="11" customWidth="1"/>
    <col min="9220" max="9220" width="11.33203125" style="11" customWidth="1"/>
    <col min="9221" max="9221" width="4.1640625" style="11" customWidth="1"/>
    <col min="9222" max="9222" width="11.1640625" style="11" customWidth="1"/>
    <col min="9223" max="9223" width="4.6640625" style="11" customWidth="1"/>
    <col min="9224" max="9224" width="11.5" style="11" customWidth="1"/>
    <col min="9225" max="9225" width="4.6640625" style="11" customWidth="1"/>
    <col min="9226" max="9226" width="11.33203125" style="11" customWidth="1"/>
    <col min="9227" max="9227" width="4.33203125" style="11" customWidth="1"/>
    <col min="9228" max="9228" width="10.5" style="11" customWidth="1"/>
    <col min="9229" max="9229" width="5" style="11" customWidth="1"/>
    <col min="9230" max="9230" width="11.5" style="11" customWidth="1"/>
    <col min="9231" max="9231" width="4.6640625" style="11" customWidth="1"/>
    <col min="9232" max="9232" width="10.83203125" style="11" customWidth="1"/>
    <col min="9233" max="9233" width="5.5" style="11" customWidth="1"/>
    <col min="9234" max="9234" width="10" style="11" customWidth="1"/>
    <col min="9235" max="9235" width="4.5" style="11" customWidth="1"/>
    <col min="9236" max="9236" width="11" style="11" customWidth="1"/>
    <col min="9237" max="9237" width="4.6640625" style="11" customWidth="1"/>
    <col min="9238" max="9238" width="10.6640625" style="11" customWidth="1"/>
    <col min="9239" max="9239" width="5.6640625" style="11" customWidth="1"/>
    <col min="9240" max="9240" width="10.5" style="11" customWidth="1"/>
    <col min="9241" max="9241" width="15.5" style="11" customWidth="1"/>
    <col min="9242" max="9242" width="0" style="11" hidden="1" customWidth="1"/>
    <col min="9243" max="9243" width="44.33203125" style="11" customWidth="1"/>
    <col min="9244" max="9472" width="8.83203125" style="11"/>
    <col min="9473" max="9473" width="52.83203125" style="11" customWidth="1"/>
    <col min="9474" max="9474" width="14.83203125" style="11" customWidth="1"/>
    <col min="9475" max="9475" width="4" style="11" customWidth="1"/>
    <col min="9476" max="9476" width="11.33203125" style="11" customWidth="1"/>
    <col min="9477" max="9477" width="4.1640625" style="11" customWidth="1"/>
    <col min="9478" max="9478" width="11.1640625" style="11" customWidth="1"/>
    <col min="9479" max="9479" width="4.6640625" style="11" customWidth="1"/>
    <col min="9480" max="9480" width="11.5" style="11" customWidth="1"/>
    <col min="9481" max="9481" width="4.6640625" style="11" customWidth="1"/>
    <col min="9482" max="9482" width="11.33203125" style="11" customWidth="1"/>
    <col min="9483" max="9483" width="4.33203125" style="11" customWidth="1"/>
    <col min="9484" max="9484" width="10.5" style="11" customWidth="1"/>
    <col min="9485" max="9485" width="5" style="11" customWidth="1"/>
    <col min="9486" max="9486" width="11.5" style="11" customWidth="1"/>
    <col min="9487" max="9487" width="4.6640625" style="11" customWidth="1"/>
    <col min="9488" max="9488" width="10.83203125" style="11" customWidth="1"/>
    <col min="9489" max="9489" width="5.5" style="11" customWidth="1"/>
    <col min="9490" max="9490" width="10" style="11" customWidth="1"/>
    <col min="9491" max="9491" width="4.5" style="11" customWidth="1"/>
    <col min="9492" max="9492" width="11" style="11" customWidth="1"/>
    <col min="9493" max="9493" width="4.6640625" style="11" customWidth="1"/>
    <col min="9494" max="9494" width="10.6640625" style="11" customWidth="1"/>
    <col min="9495" max="9495" width="5.6640625" style="11" customWidth="1"/>
    <col min="9496" max="9496" width="10.5" style="11" customWidth="1"/>
    <col min="9497" max="9497" width="15.5" style="11" customWidth="1"/>
    <col min="9498" max="9498" width="0" style="11" hidden="1" customWidth="1"/>
    <col min="9499" max="9499" width="44.33203125" style="11" customWidth="1"/>
    <col min="9500" max="9728" width="8.83203125" style="11"/>
    <col min="9729" max="9729" width="52.83203125" style="11" customWidth="1"/>
    <col min="9730" max="9730" width="14.83203125" style="11" customWidth="1"/>
    <col min="9731" max="9731" width="4" style="11" customWidth="1"/>
    <col min="9732" max="9732" width="11.33203125" style="11" customWidth="1"/>
    <col min="9733" max="9733" width="4.1640625" style="11" customWidth="1"/>
    <col min="9734" max="9734" width="11.1640625" style="11" customWidth="1"/>
    <col min="9735" max="9735" width="4.6640625" style="11" customWidth="1"/>
    <col min="9736" max="9736" width="11.5" style="11" customWidth="1"/>
    <col min="9737" max="9737" width="4.6640625" style="11" customWidth="1"/>
    <col min="9738" max="9738" width="11.33203125" style="11" customWidth="1"/>
    <col min="9739" max="9739" width="4.33203125" style="11" customWidth="1"/>
    <col min="9740" max="9740" width="10.5" style="11" customWidth="1"/>
    <col min="9741" max="9741" width="5" style="11" customWidth="1"/>
    <col min="9742" max="9742" width="11.5" style="11" customWidth="1"/>
    <col min="9743" max="9743" width="4.6640625" style="11" customWidth="1"/>
    <col min="9744" max="9744" width="10.83203125" style="11" customWidth="1"/>
    <col min="9745" max="9745" width="5.5" style="11" customWidth="1"/>
    <col min="9746" max="9746" width="10" style="11" customWidth="1"/>
    <col min="9747" max="9747" width="4.5" style="11" customWidth="1"/>
    <col min="9748" max="9748" width="11" style="11" customWidth="1"/>
    <col min="9749" max="9749" width="4.6640625" style="11" customWidth="1"/>
    <col min="9750" max="9750" width="10.6640625" style="11" customWidth="1"/>
    <col min="9751" max="9751" width="5.6640625" style="11" customWidth="1"/>
    <col min="9752" max="9752" width="10.5" style="11" customWidth="1"/>
    <col min="9753" max="9753" width="15.5" style="11" customWidth="1"/>
    <col min="9754" max="9754" width="0" style="11" hidden="1" customWidth="1"/>
    <col min="9755" max="9755" width="44.33203125" style="11" customWidth="1"/>
    <col min="9756" max="9984" width="8.83203125" style="11"/>
    <col min="9985" max="9985" width="52.83203125" style="11" customWidth="1"/>
    <col min="9986" max="9986" width="14.83203125" style="11" customWidth="1"/>
    <col min="9987" max="9987" width="4" style="11" customWidth="1"/>
    <col min="9988" max="9988" width="11.33203125" style="11" customWidth="1"/>
    <col min="9989" max="9989" width="4.1640625" style="11" customWidth="1"/>
    <col min="9990" max="9990" width="11.1640625" style="11" customWidth="1"/>
    <col min="9991" max="9991" width="4.6640625" style="11" customWidth="1"/>
    <col min="9992" max="9992" width="11.5" style="11" customWidth="1"/>
    <col min="9993" max="9993" width="4.6640625" style="11" customWidth="1"/>
    <col min="9994" max="9994" width="11.33203125" style="11" customWidth="1"/>
    <col min="9995" max="9995" width="4.33203125" style="11" customWidth="1"/>
    <col min="9996" max="9996" width="10.5" style="11" customWidth="1"/>
    <col min="9997" max="9997" width="5" style="11" customWidth="1"/>
    <col min="9998" max="9998" width="11.5" style="11" customWidth="1"/>
    <col min="9999" max="9999" width="4.6640625" style="11" customWidth="1"/>
    <col min="10000" max="10000" width="10.83203125" style="11" customWidth="1"/>
    <col min="10001" max="10001" width="5.5" style="11" customWidth="1"/>
    <col min="10002" max="10002" width="10" style="11" customWidth="1"/>
    <col min="10003" max="10003" width="4.5" style="11" customWidth="1"/>
    <col min="10004" max="10004" width="11" style="11" customWidth="1"/>
    <col min="10005" max="10005" width="4.6640625" style="11" customWidth="1"/>
    <col min="10006" max="10006" width="10.6640625" style="11" customWidth="1"/>
    <col min="10007" max="10007" width="5.6640625" style="11" customWidth="1"/>
    <col min="10008" max="10008" width="10.5" style="11" customWidth="1"/>
    <col min="10009" max="10009" width="15.5" style="11" customWidth="1"/>
    <col min="10010" max="10010" width="0" style="11" hidden="1" customWidth="1"/>
    <col min="10011" max="10011" width="44.33203125" style="11" customWidth="1"/>
    <col min="10012" max="10240" width="8.83203125" style="11"/>
    <col min="10241" max="10241" width="52.83203125" style="11" customWidth="1"/>
    <col min="10242" max="10242" width="14.83203125" style="11" customWidth="1"/>
    <col min="10243" max="10243" width="4" style="11" customWidth="1"/>
    <col min="10244" max="10244" width="11.33203125" style="11" customWidth="1"/>
    <col min="10245" max="10245" width="4.1640625" style="11" customWidth="1"/>
    <col min="10246" max="10246" width="11.1640625" style="11" customWidth="1"/>
    <col min="10247" max="10247" width="4.6640625" style="11" customWidth="1"/>
    <col min="10248" max="10248" width="11.5" style="11" customWidth="1"/>
    <col min="10249" max="10249" width="4.6640625" style="11" customWidth="1"/>
    <col min="10250" max="10250" width="11.33203125" style="11" customWidth="1"/>
    <col min="10251" max="10251" width="4.33203125" style="11" customWidth="1"/>
    <col min="10252" max="10252" width="10.5" style="11" customWidth="1"/>
    <col min="10253" max="10253" width="5" style="11" customWidth="1"/>
    <col min="10254" max="10254" width="11.5" style="11" customWidth="1"/>
    <col min="10255" max="10255" width="4.6640625" style="11" customWidth="1"/>
    <col min="10256" max="10256" width="10.83203125" style="11" customWidth="1"/>
    <col min="10257" max="10257" width="5.5" style="11" customWidth="1"/>
    <col min="10258" max="10258" width="10" style="11" customWidth="1"/>
    <col min="10259" max="10259" width="4.5" style="11" customWidth="1"/>
    <col min="10260" max="10260" width="11" style="11" customWidth="1"/>
    <col min="10261" max="10261" width="4.6640625" style="11" customWidth="1"/>
    <col min="10262" max="10262" width="10.6640625" style="11" customWidth="1"/>
    <col min="10263" max="10263" width="5.6640625" style="11" customWidth="1"/>
    <col min="10264" max="10264" width="10.5" style="11" customWidth="1"/>
    <col min="10265" max="10265" width="15.5" style="11" customWidth="1"/>
    <col min="10266" max="10266" width="0" style="11" hidden="1" customWidth="1"/>
    <col min="10267" max="10267" width="44.33203125" style="11" customWidth="1"/>
    <col min="10268" max="10496" width="8.83203125" style="11"/>
    <col min="10497" max="10497" width="52.83203125" style="11" customWidth="1"/>
    <col min="10498" max="10498" width="14.83203125" style="11" customWidth="1"/>
    <col min="10499" max="10499" width="4" style="11" customWidth="1"/>
    <col min="10500" max="10500" width="11.33203125" style="11" customWidth="1"/>
    <col min="10501" max="10501" width="4.1640625" style="11" customWidth="1"/>
    <col min="10502" max="10502" width="11.1640625" style="11" customWidth="1"/>
    <col min="10503" max="10503" width="4.6640625" style="11" customWidth="1"/>
    <col min="10504" max="10504" width="11.5" style="11" customWidth="1"/>
    <col min="10505" max="10505" width="4.6640625" style="11" customWidth="1"/>
    <col min="10506" max="10506" width="11.33203125" style="11" customWidth="1"/>
    <col min="10507" max="10507" width="4.33203125" style="11" customWidth="1"/>
    <col min="10508" max="10508" width="10.5" style="11" customWidth="1"/>
    <col min="10509" max="10509" width="5" style="11" customWidth="1"/>
    <col min="10510" max="10510" width="11.5" style="11" customWidth="1"/>
    <col min="10511" max="10511" width="4.6640625" style="11" customWidth="1"/>
    <col min="10512" max="10512" width="10.83203125" style="11" customWidth="1"/>
    <col min="10513" max="10513" width="5.5" style="11" customWidth="1"/>
    <col min="10514" max="10514" width="10" style="11" customWidth="1"/>
    <col min="10515" max="10515" width="4.5" style="11" customWidth="1"/>
    <col min="10516" max="10516" width="11" style="11" customWidth="1"/>
    <col min="10517" max="10517" width="4.6640625" style="11" customWidth="1"/>
    <col min="10518" max="10518" width="10.6640625" style="11" customWidth="1"/>
    <col min="10519" max="10519" width="5.6640625" style="11" customWidth="1"/>
    <col min="10520" max="10520" width="10.5" style="11" customWidth="1"/>
    <col min="10521" max="10521" width="15.5" style="11" customWidth="1"/>
    <col min="10522" max="10522" width="0" style="11" hidden="1" customWidth="1"/>
    <col min="10523" max="10523" width="44.33203125" style="11" customWidth="1"/>
    <col min="10524" max="10752" width="8.83203125" style="11"/>
    <col min="10753" max="10753" width="52.83203125" style="11" customWidth="1"/>
    <col min="10754" max="10754" width="14.83203125" style="11" customWidth="1"/>
    <col min="10755" max="10755" width="4" style="11" customWidth="1"/>
    <col min="10756" max="10756" width="11.33203125" style="11" customWidth="1"/>
    <col min="10757" max="10757" width="4.1640625" style="11" customWidth="1"/>
    <col min="10758" max="10758" width="11.1640625" style="11" customWidth="1"/>
    <col min="10759" max="10759" width="4.6640625" style="11" customWidth="1"/>
    <col min="10760" max="10760" width="11.5" style="11" customWidth="1"/>
    <col min="10761" max="10761" width="4.6640625" style="11" customWidth="1"/>
    <col min="10762" max="10762" width="11.33203125" style="11" customWidth="1"/>
    <col min="10763" max="10763" width="4.33203125" style="11" customWidth="1"/>
    <col min="10764" max="10764" width="10.5" style="11" customWidth="1"/>
    <col min="10765" max="10765" width="5" style="11" customWidth="1"/>
    <col min="10766" max="10766" width="11.5" style="11" customWidth="1"/>
    <col min="10767" max="10767" width="4.6640625" style="11" customWidth="1"/>
    <col min="10768" max="10768" width="10.83203125" style="11" customWidth="1"/>
    <col min="10769" max="10769" width="5.5" style="11" customWidth="1"/>
    <col min="10770" max="10770" width="10" style="11" customWidth="1"/>
    <col min="10771" max="10771" width="4.5" style="11" customWidth="1"/>
    <col min="10772" max="10772" width="11" style="11" customWidth="1"/>
    <col min="10773" max="10773" width="4.6640625" style="11" customWidth="1"/>
    <col min="10774" max="10774" width="10.6640625" style="11" customWidth="1"/>
    <col min="10775" max="10775" width="5.6640625" style="11" customWidth="1"/>
    <col min="10776" max="10776" width="10.5" style="11" customWidth="1"/>
    <col min="10777" max="10777" width="15.5" style="11" customWidth="1"/>
    <col min="10778" max="10778" width="0" style="11" hidden="1" customWidth="1"/>
    <col min="10779" max="10779" width="44.33203125" style="11" customWidth="1"/>
    <col min="10780" max="11008" width="8.83203125" style="11"/>
    <col min="11009" max="11009" width="52.83203125" style="11" customWidth="1"/>
    <col min="11010" max="11010" width="14.83203125" style="11" customWidth="1"/>
    <col min="11011" max="11011" width="4" style="11" customWidth="1"/>
    <col min="11012" max="11012" width="11.33203125" style="11" customWidth="1"/>
    <col min="11013" max="11013" width="4.1640625" style="11" customWidth="1"/>
    <col min="11014" max="11014" width="11.1640625" style="11" customWidth="1"/>
    <col min="11015" max="11015" width="4.6640625" style="11" customWidth="1"/>
    <col min="11016" max="11016" width="11.5" style="11" customWidth="1"/>
    <col min="11017" max="11017" width="4.6640625" style="11" customWidth="1"/>
    <col min="11018" max="11018" width="11.33203125" style="11" customWidth="1"/>
    <col min="11019" max="11019" width="4.33203125" style="11" customWidth="1"/>
    <col min="11020" max="11020" width="10.5" style="11" customWidth="1"/>
    <col min="11021" max="11021" width="5" style="11" customWidth="1"/>
    <col min="11022" max="11022" width="11.5" style="11" customWidth="1"/>
    <col min="11023" max="11023" width="4.6640625" style="11" customWidth="1"/>
    <col min="11024" max="11024" width="10.83203125" style="11" customWidth="1"/>
    <col min="11025" max="11025" width="5.5" style="11" customWidth="1"/>
    <col min="11026" max="11026" width="10" style="11" customWidth="1"/>
    <col min="11027" max="11027" width="4.5" style="11" customWidth="1"/>
    <col min="11028" max="11028" width="11" style="11" customWidth="1"/>
    <col min="11029" max="11029" width="4.6640625" style="11" customWidth="1"/>
    <col min="11030" max="11030" width="10.6640625" style="11" customWidth="1"/>
    <col min="11031" max="11031" width="5.6640625" style="11" customWidth="1"/>
    <col min="11032" max="11032" width="10.5" style="11" customWidth="1"/>
    <col min="11033" max="11033" width="15.5" style="11" customWidth="1"/>
    <col min="11034" max="11034" width="0" style="11" hidden="1" customWidth="1"/>
    <col min="11035" max="11035" width="44.33203125" style="11" customWidth="1"/>
    <col min="11036" max="11264" width="8.83203125" style="11"/>
    <col min="11265" max="11265" width="52.83203125" style="11" customWidth="1"/>
    <col min="11266" max="11266" width="14.83203125" style="11" customWidth="1"/>
    <col min="11267" max="11267" width="4" style="11" customWidth="1"/>
    <col min="11268" max="11268" width="11.33203125" style="11" customWidth="1"/>
    <col min="11269" max="11269" width="4.1640625" style="11" customWidth="1"/>
    <col min="11270" max="11270" width="11.1640625" style="11" customWidth="1"/>
    <col min="11271" max="11271" width="4.6640625" style="11" customWidth="1"/>
    <col min="11272" max="11272" width="11.5" style="11" customWidth="1"/>
    <col min="11273" max="11273" width="4.6640625" style="11" customWidth="1"/>
    <col min="11274" max="11274" width="11.33203125" style="11" customWidth="1"/>
    <col min="11275" max="11275" width="4.33203125" style="11" customWidth="1"/>
    <col min="11276" max="11276" width="10.5" style="11" customWidth="1"/>
    <col min="11277" max="11277" width="5" style="11" customWidth="1"/>
    <col min="11278" max="11278" width="11.5" style="11" customWidth="1"/>
    <col min="11279" max="11279" width="4.6640625" style="11" customWidth="1"/>
    <col min="11280" max="11280" width="10.83203125" style="11" customWidth="1"/>
    <col min="11281" max="11281" width="5.5" style="11" customWidth="1"/>
    <col min="11282" max="11282" width="10" style="11" customWidth="1"/>
    <col min="11283" max="11283" width="4.5" style="11" customWidth="1"/>
    <col min="11284" max="11284" width="11" style="11" customWidth="1"/>
    <col min="11285" max="11285" width="4.6640625" style="11" customWidth="1"/>
    <col min="11286" max="11286" width="10.6640625" style="11" customWidth="1"/>
    <col min="11287" max="11287" width="5.6640625" style="11" customWidth="1"/>
    <col min="11288" max="11288" width="10.5" style="11" customWidth="1"/>
    <col min="11289" max="11289" width="15.5" style="11" customWidth="1"/>
    <col min="11290" max="11290" width="0" style="11" hidden="1" customWidth="1"/>
    <col min="11291" max="11291" width="44.33203125" style="11" customWidth="1"/>
    <col min="11292" max="11520" width="8.83203125" style="11"/>
    <col min="11521" max="11521" width="52.83203125" style="11" customWidth="1"/>
    <col min="11522" max="11522" width="14.83203125" style="11" customWidth="1"/>
    <col min="11523" max="11523" width="4" style="11" customWidth="1"/>
    <col min="11524" max="11524" width="11.33203125" style="11" customWidth="1"/>
    <col min="11525" max="11525" width="4.1640625" style="11" customWidth="1"/>
    <col min="11526" max="11526" width="11.1640625" style="11" customWidth="1"/>
    <col min="11527" max="11527" width="4.6640625" style="11" customWidth="1"/>
    <col min="11528" max="11528" width="11.5" style="11" customWidth="1"/>
    <col min="11529" max="11529" width="4.6640625" style="11" customWidth="1"/>
    <col min="11530" max="11530" width="11.33203125" style="11" customWidth="1"/>
    <col min="11531" max="11531" width="4.33203125" style="11" customWidth="1"/>
    <col min="11532" max="11532" width="10.5" style="11" customWidth="1"/>
    <col min="11533" max="11533" width="5" style="11" customWidth="1"/>
    <col min="11534" max="11534" width="11.5" style="11" customWidth="1"/>
    <col min="11535" max="11535" width="4.6640625" style="11" customWidth="1"/>
    <col min="11536" max="11536" width="10.83203125" style="11" customWidth="1"/>
    <col min="11537" max="11537" width="5.5" style="11" customWidth="1"/>
    <col min="11538" max="11538" width="10" style="11" customWidth="1"/>
    <col min="11539" max="11539" width="4.5" style="11" customWidth="1"/>
    <col min="11540" max="11540" width="11" style="11" customWidth="1"/>
    <col min="11541" max="11541" width="4.6640625" style="11" customWidth="1"/>
    <col min="11542" max="11542" width="10.6640625" style="11" customWidth="1"/>
    <col min="11543" max="11543" width="5.6640625" style="11" customWidth="1"/>
    <col min="11544" max="11544" width="10.5" style="11" customWidth="1"/>
    <col min="11545" max="11545" width="15.5" style="11" customWidth="1"/>
    <col min="11546" max="11546" width="0" style="11" hidden="1" customWidth="1"/>
    <col min="11547" max="11547" width="44.33203125" style="11" customWidth="1"/>
    <col min="11548" max="11776" width="8.83203125" style="11"/>
    <col min="11777" max="11777" width="52.83203125" style="11" customWidth="1"/>
    <col min="11778" max="11778" width="14.83203125" style="11" customWidth="1"/>
    <col min="11779" max="11779" width="4" style="11" customWidth="1"/>
    <col min="11780" max="11780" width="11.33203125" style="11" customWidth="1"/>
    <col min="11781" max="11781" width="4.1640625" style="11" customWidth="1"/>
    <col min="11782" max="11782" width="11.1640625" style="11" customWidth="1"/>
    <col min="11783" max="11783" width="4.6640625" style="11" customWidth="1"/>
    <col min="11784" max="11784" width="11.5" style="11" customWidth="1"/>
    <col min="11785" max="11785" width="4.6640625" style="11" customWidth="1"/>
    <col min="11786" max="11786" width="11.33203125" style="11" customWidth="1"/>
    <col min="11787" max="11787" width="4.33203125" style="11" customWidth="1"/>
    <col min="11788" max="11788" width="10.5" style="11" customWidth="1"/>
    <col min="11789" max="11789" width="5" style="11" customWidth="1"/>
    <col min="11790" max="11790" width="11.5" style="11" customWidth="1"/>
    <col min="11791" max="11791" width="4.6640625" style="11" customWidth="1"/>
    <col min="11792" max="11792" width="10.83203125" style="11" customWidth="1"/>
    <col min="11793" max="11793" width="5.5" style="11" customWidth="1"/>
    <col min="11794" max="11794" width="10" style="11" customWidth="1"/>
    <col min="11795" max="11795" width="4.5" style="11" customWidth="1"/>
    <col min="11796" max="11796" width="11" style="11" customWidth="1"/>
    <col min="11797" max="11797" width="4.6640625" style="11" customWidth="1"/>
    <col min="11798" max="11798" width="10.6640625" style="11" customWidth="1"/>
    <col min="11799" max="11799" width="5.6640625" style="11" customWidth="1"/>
    <col min="11800" max="11800" width="10.5" style="11" customWidth="1"/>
    <col min="11801" max="11801" width="15.5" style="11" customWidth="1"/>
    <col min="11802" max="11802" width="0" style="11" hidden="1" customWidth="1"/>
    <col min="11803" max="11803" width="44.33203125" style="11" customWidth="1"/>
    <col min="11804" max="12032" width="8.83203125" style="11"/>
    <col min="12033" max="12033" width="52.83203125" style="11" customWidth="1"/>
    <col min="12034" max="12034" width="14.83203125" style="11" customWidth="1"/>
    <col min="12035" max="12035" width="4" style="11" customWidth="1"/>
    <col min="12036" max="12036" width="11.33203125" style="11" customWidth="1"/>
    <col min="12037" max="12037" width="4.1640625" style="11" customWidth="1"/>
    <col min="12038" max="12038" width="11.1640625" style="11" customWidth="1"/>
    <col min="12039" max="12039" width="4.6640625" style="11" customWidth="1"/>
    <col min="12040" max="12040" width="11.5" style="11" customWidth="1"/>
    <col min="12041" max="12041" width="4.6640625" style="11" customWidth="1"/>
    <col min="12042" max="12042" width="11.33203125" style="11" customWidth="1"/>
    <col min="12043" max="12043" width="4.33203125" style="11" customWidth="1"/>
    <col min="12044" max="12044" width="10.5" style="11" customWidth="1"/>
    <col min="12045" max="12045" width="5" style="11" customWidth="1"/>
    <col min="12046" max="12046" width="11.5" style="11" customWidth="1"/>
    <col min="12047" max="12047" width="4.6640625" style="11" customWidth="1"/>
    <col min="12048" max="12048" width="10.83203125" style="11" customWidth="1"/>
    <col min="12049" max="12049" width="5.5" style="11" customWidth="1"/>
    <col min="12050" max="12050" width="10" style="11" customWidth="1"/>
    <col min="12051" max="12051" width="4.5" style="11" customWidth="1"/>
    <col min="12052" max="12052" width="11" style="11" customWidth="1"/>
    <col min="12053" max="12053" width="4.6640625" style="11" customWidth="1"/>
    <col min="12054" max="12054" width="10.6640625" style="11" customWidth="1"/>
    <col min="12055" max="12055" width="5.6640625" style="11" customWidth="1"/>
    <col min="12056" max="12056" width="10.5" style="11" customWidth="1"/>
    <col min="12057" max="12057" width="15.5" style="11" customWidth="1"/>
    <col min="12058" max="12058" width="0" style="11" hidden="1" customWidth="1"/>
    <col min="12059" max="12059" width="44.33203125" style="11" customWidth="1"/>
    <col min="12060" max="12288" width="8.83203125" style="11"/>
    <col min="12289" max="12289" width="52.83203125" style="11" customWidth="1"/>
    <col min="12290" max="12290" width="14.83203125" style="11" customWidth="1"/>
    <col min="12291" max="12291" width="4" style="11" customWidth="1"/>
    <col min="12292" max="12292" width="11.33203125" style="11" customWidth="1"/>
    <col min="12293" max="12293" width="4.1640625" style="11" customWidth="1"/>
    <col min="12294" max="12294" width="11.1640625" style="11" customWidth="1"/>
    <col min="12295" max="12295" width="4.6640625" style="11" customWidth="1"/>
    <col min="12296" max="12296" width="11.5" style="11" customWidth="1"/>
    <col min="12297" max="12297" width="4.6640625" style="11" customWidth="1"/>
    <col min="12298" max="12298" width="11.33203125" style="11" customWidth="1"/>
    <col min="12299" max="12299" width="4.33203125" style="11" customWidth="1"/>
    <col min="12300" max="12300" width="10.5" style="11" customWidth="1"/>
    <col min="12301" max="12301" width="5" style="11" customWidth="1"/>
    <col min="12302" max="12302" width="11.5" style="11" customWidth="1"/>
    <col min="12303" max="12303" width="4.6640625" style="11" customWidth="1"/>
    <col min="12304" max="12304" width="10.83203125" style="11" customWidth="1"/>
    <col min="12305" max="12305" width="5.5" style="11" customWidth="1"/>
    <col min="12306" max="12306" width="10" style="11" customWidth="1"/>
    <col min="12307" max="12307" width="4.5" style="11" customWidth="1"/>
    <col min="12308" max="12308" width="11" style="11" customWidth="1"/>
    <col min="12309" max="12309" width="4.6640625" style="11" customWidth="1"/>
    <col min="12310" max="12310" width="10.6640625" style="11" customWidth="1"/>
    <col min="12311" max="12311" width="5.6640625" style="11" customWidth="1"/>
    <col min="12312" max="12312" width="10.5" style="11" customWidth="1"/>
    <col min="12313" max="12313" width="15.5" style="11" customWidth="1"/>
    <col min="12314" max="12314" width="0" style="11" hidden="1" customWidth="1"/>
    <col min="12315" max="12315" width="44.33203125" style="11" customWidth="1"/>
    <col min="12316" max="12544" width="8.83203125" style="11"/>
    <col min="12545" max="12545" width="52.83203125" style="11" customWidth="1"/>
    <col min="12546" max="12546" width="14.83203125" style="11" customWidth="1"/>
    <col min="12547" max="12547" width="4" style="11" customWidth="1"/>
    <col min="12548" max="12548" width="11.33203125" style="11" customWidth="1"/>
    <col min="12549" max="12549" width="4.1640625" style="11" customWidth="1"/>
    <col min="12550" max="12550" width="11.1640625" style="11" customWidth="1"/>
    <col min="12551" max="12551" width="4.6640625" style="11" customWidth="1"/>
    <col min="12552" max="12552" width="11.5" style="11" customWidth="1"/>
    <col min="12553" max="12553" width="4.6640625" style="11" customWidth="1"/>
    <col min="12554" max="12554" width="11.33203125" style="11" customWidth="1"/>
    <col min="12555" max="12555" width="4.33203125" style="11" customWidth="1"/>
    <col min="12556" max="12556" width="10.5" style="11" customWidth="1"/>
    <col min="12557" max="12557" width="5" style="11" customWidth="1"/>
    <col min="12558" max="12558" width="11.5" style="11" customWidth="1"/>
    <col min="12559" max="12559" width="4.6640625" style="11" customWidth="1"/>
    <col min="12560" max="12560" width="10.83203125" style="11" customWidth="1"/>
    <col min="12561" max="12561" width="5.5" style="11" customWidth="1"/>
    <col min="12562" max="12562" width="10" style="11" customWidth="1"/>
    <col min="12563" max="12563" width="4.5" style="11" customWidth="1"/>
    <col min="12564" max="12564" width="11" style="11" customWidth="1"/>
    <col min="12565" max="12565" width="4.6640625" style="11" customWidth="1"/>
    <col min="12566" max="12566" width="10.6640625" style="11" customWidth="1"/>
    <col min="12567" max="12567" width="5.6640625" style="11" customWidth="1"/>
    <col min="12568" max="12568" width="10.5" style="11" customWidth="1"/>
    <col min="12569" max="12569" width="15.5" style="11" customWidth="1"/>
    <col min="12570" max="12570" width="0" style="11" hidden="1" customWidth="1"/>
    <col min="12571" max="12571" width="44.33203125" style="11" customWidth="1"/>
    <col min="12572" max="12800" width="8.83203125" style="11"/>
    <col min="12801" max="12801" width="52.83203125" style="11" customWidth="1"/>
    <col min="12802" max="12802" width="14.83203125" style="11" customWidth="1"/>
    <col min="12803" max="12803" width="4" style="11" customWidth="1"/>
    <col min="12804" max="12804" width="11.33203125" style="11" customWidth="1"/>
    <col min="12805" max="12805" width="4.1640625" style="11" customWidth="1"/>
    <col min="12806" max="12806" width="11.1640625" style="11" customWidth="1"/>
    <col min="12807" max="12807" width="4.6640625" style="11" customWidth="1"/>
    <col min="12808" max="12808" width="11.5" style="11" customWidth="1"/>
    <col min="12809" max="12809" width="4.6640625" style="11" customWidth="1"/>
    <col min="12810" max="12810" width="11.33203125" style="11" customWidth="1"/>
    <col min="12811" max="12811" width="4.33203125" style="11" customWidth="1"/>
    <col min="12812" max="12812" width="10.5" style="11" customWidth="1"/>
    <col min="12813" max="12813" width="5" style="11" customWidth="1"/>
    <col min="12814" max="12814" width="11.5" style="11" customWidth="1"/>
    <col min="12815" max="12815" width="4.6640625" style="11" customWidth="1"/>
    <col min="12816" max="12816" width="10.83203125" style="11" customWidth="1"/>
    <col min="12817" max="12817" width="5.5" style="11" customWidth="1"/>
    <col min="12818" max="12818" width="10" style="11" customWidth="1"/>
    <col min="12819" max="12819" width="4.5" style="11" customWidth="1"/>
    <col min="12820" max="12820" width="11" style="11" customWidth="1"/>
    <col min="12821" max="12821" width="4.6640625" style="11" customWidth="1"/>
    <col min="12822" max="12822" width="10.6640625" style="11" customWidth="1"/>
    <col min="12823" max="12823" width="5.6640625" style="11" customWidth="1"/>
    <col min="12824" max="12824" width="10.5" style="11" customWidth="1"/>
    <col min="12825" max="12825" width="15.5" style="11" customWidth="1"/>
    <col min="12826" max="12826" width="0" style="11" hidden="1" customWidth="1"/>
    <col min="12827" max="12827" width="44.33203125" style="11" customWidth="1"/>
    <col min="12828" max="13056" width="8.83203125" style="11"/>
    <col min="13057" max="13057" width="52.83203125" style="11" customWidth="1"/>
    <col min="13058" max="13058" width="14.83203125" style="11" customWidth="1"/>
    <col min="13059" max="13059" width="4" style="11" customWidth="1"/>
    <col min="13060" max="13060" width="11.33203125" style="11" customWidth="1"/>
    <col min="13061" max="13061" width="4.1640625" style="11" customWidth="1"/>
    <col min="13062" max="13062" width="11.1640625" style="11" customWidth="1"/>
    <col min="13063" max="13063" width="4.6640625" style="11" customWidth="1"/>
    <col min="13064" max="13064" width="11.5" style="11" customWidth="1"/>
    <col min="13065" max="13065" width="4.6640625" style="11" customWidth="1"/>
    <col min="13066" max="13066" width="11.33203125" style="11" customWidth="1"/>
    <col min="13067" max="13067" width="4.33203125" style="11" customWidth="1"/>
    <col min="13068" max="13068" width="10.5" style="11" customWidth="1"/>
    <col min="13069" max="13069" width="5" style="11" customWidth="1"/>
    <col min="13070" max="13070" width="11.5" style="11" customWidth="1"/>
    <col min="13071" max="13071" width="4.6640625" style="11" customWidth="1"/>
    <col min="13072" max="13072" width="10.83203125" style="11" customWidth="1"/>
    <col min="13073" max="13073" width="5.5" style="11" customWidth="1"/>
    <col min="13074" max="13074" width="10" style="11" customWidth="1"/>
    <col min="13075" max="13075" width="4.5" style="11" customWidth="1"/>
    <col min="13076" max="13076" width="11" style="11" customWidth="1"/>
    <col min="13077" max="13077" width="4.6640625" style="11" customWidth="1"/>
    <col min="13078" max="13078" width="10.6640625" style="11" customWidth="1"/>
    <col min="13079" max="13079" width="5.6640625" style="11" customWidth="1"/>
    <col min="13080" max="13080" width="10.5" style="11" customWidth="1"/>
    <col min="13081" max="13081" width="15.5" style="11" customWidth="1"/>
    <col min="13082" max="13082" width="0" style="11" hidden="1" customWidth="1"/>
    <col min="13083" max="13083" width="44.33203125" style="11" customWidth="1"/>
    <col min="13084" max="13312" width="8.83203125" style="11"/>
    <col min="13313" max="13313" width="52.83203125" style="11" customWidth="1"/>
    <col min="13314" max="13314" width="14.83203125" style="11" customWidth="1"/>
    <col min="13315" max="13315" width="4" style="11" customWidth="1"/>
    <col min="13316" max="13316" width="11.33203125" style="11" customWidth="1"/>
    <col min="13317" max="13317" width="4.1640625" style="11" customWidth="1"/>
    <col min="13318" max="13318" width="11.1640625" style="11" customWidth="1"/>
    <col min="13319" max="13319" width="4.6640625" style="11" customWidth="1"/>
    <col min="13320" max="13320" width="11.5" style="11" customWidth="1"/>
    <col min="13321" max="13321" width="4.6640625" style="11" customWidth="1"/>
    <col min="13322" max="13322" width="11.33203125" style="11" customWidth="1"/>
    <col min="13323" max="13323" width="4.33203125" style="11" customWidth="1"/>
    <col min="13324" max="13324" width="10.5" style="11" customWidth="1"/>
    <col min="13325" max="13325" width="5" style="11" customWidth="1"/>
    <col min="13326" max="13326" width="11.5" style="11" customWidth="1"/>
    <col min="13327" max="13327" width="4.6640625" style="11" customWidth="1"/>
    <col min="13328" max="13328" width="10.83203125" style="11" customWidth="1"/>
    <col min="13329" max="13329" width="5.5" style="11" customWidth="1"/>
    <col min="13330" max="13330" width="10" style="11" customWidth="1"/>
    <col min="13331" max="13331" width="4.5" style="11" customWidth="1"/>
    <col min="13332" max="13332" width="11" style="11" customWidth="1"/>
    <col min="13333" max="13333" width="4.6640625" style="11" customWidth="1"/>
    <col min="13334" max="13334" width="10.6640625" style="11" customWidth="1"/>
    <col min="13335" max="13335" width="5.6640625" style="11" customWidth="1"/>
    <col min="13336" max="13336" width="10.5" style="11" customWidth="1"/>
    <col min="13337" max="13337" width="15.5" style="11" customWidth="1"/>
    <col min="13338" max="13338" width="0" style="11" hidden="1" customWidth="1"/>
    <col min="13339" max="13339" width="44.33203125" style="11" customWidth="1"/>
    <col min="13340" max="13568" width="8.83203125" style="11"/>
    <col min="13569" max="13569" width="52.83203125" style="11" customWidth="1"/>
    <col min="13570" max="13570" width="14.83203125" style="11" customWidth="1"/>
    <col min="13571" max="13571" width="4" style="11" customWidth="1"/>
    <col min="13572" max="13572" width="11.33203125" style="11" customWidth="1"/>
    <col min="13573" max="13573" width="4.1640625" style="11" customWidth="1"/>
    <col min="13574" max="13574" width="11.1640625" style="11" customWidth="1"/>
    <col min="13575" max="13575" width="4.6640625" style="11" customWidth="1"/>
    <col min="13576" max="13576" width="11.5" style="11" customWidth="1"/>
    <col min="13577" max="13577" width="4.6640625" style="11" customWidth="1"/>
    <col min="13578" max="13578" width="11.33203125" style="11" customWidth="1"/>
    <col min="13579" max="13579" width="4.33203125" style="11" customWidth="1"/>
    <col min="13580" max="13580" width="10.5" style="11" customWidth="1"/>
    <col min="13581" max="13581" width="5" style="11" customWidth="1"/>
    <col min="13582" max="13582" width="11.5" style="11" customWidth="1"/>
    <col min="13583" max="13583" width="4.6640625" style="11" customWidth="1"/>
    <col min="13584" max="13584" width="10.83203125" style="11" customWidth="1"/>
    <col min="13585" max="13585" width="5.5" style="11" customWidth="1"/>
    <col min="13586" max="13586" width="10" style="11" customWidth="1"/>
    <col min="13587" max="13587" width="4.5" style="11" customWidth="1"/>
    <col min="13588" max="13588" width="11" style="11" customWidth="1"/>
    <col min="13589" max="13589" width="4.6640625" style="11" customWidth="1"/>
    <col min="13590" max="13590" width="10.6640625" style="11" customWidth="1"/>
    <col min="13591" max="13591" width="5.6640625" style="11" customWidth="1"/>
    <col min="13592" max="13592" width="10.5" style="11" customWidth="1"/>
    <col min="13593" max="13593" width="15.5" style="11" customWidth="1"/>
    <col min="13594" max="13594" width="0" style="11" hidden="1" customWidth="1"/>
    <col min="13595" max="13595" width="44.33203125" style="11" customWidth="1"/>
    <col min="13596" max="13824" width="8.83203125" style="11"/>
    <col min="13825" max="13825" width="52.83203125" style="11" customWidth="1"/>
    <col min="13826" max="13826" width="14.83203125" style="11" customWidth="1"/>
    <col min="13827" max="13827" width="4" style="11" customWidth="1"/>
    <col min="13828" max="13828" width="11.33203125" style="11" customWidth="1"/>
    <col min="13829" max="13829" width="4.1640625" style="11" customWidth="1"/>
    <col min="13830" max="13830" width="11.1640625" style="11" customWidth="1"/>
    <col min="13831" max="13831" width="4.6640625" style="11" customWidth="1"/>
    <col min="13832" max="13832" width="11.5" style="11" customWidth="1"/>
    <col min="13833" max="13833" width="4.6640625" style="11" customWidth="1"/>
    <col min="13834" max="13834" width="11.33203125" style="11" customWidth="1"/>
    <col min="13835" max="13835" width="4.33203125" style="11" customWidth="1"/>
    <col min="13836" max="13836" width="10.5" style="11" customWidth="1"/>
    <col min="13837" max="13837" width="5" style="11" customWidth="1"/>
    <col min="13838" max="13838" width="11.5" style="11" customWidth="1"/>
    <col min="13839" max="13839" width="4.6640625" style="11" customWidth="1"/>
    <col min="13840" max="13840" width="10.83203125" style="11" customWidth="1"/>
    <col min="13841" max="13841" width="5.5" style="11" customWidth="1"/>
    <col min="13842" max="13842" width="10" style="11" customWidth="1"/>
    <col min="13843" max="13843" width="4.5" style="11" customWidth="1"/>
    <col min="13844" max="13844" width="11" style="11" customWidth="1"/>
    <col min="13845" max="13845" width="4.6640625" style="11" customWidth="1"/>
    <col min="13846" max="13846" width="10.6640625" style="11" customWidth="1"/>
    <col min="13847" max="13847" width="5.6640625" style="11" customWidth="1"/>
    <col min="13848" max="13848" width="10.5" style="11" customWidth="1"/>
    <col min="13849" max="13849" width="15.5" style="11" customWidth="1"/>
    <col min="13850" max="13850" width="0" style="11" hidden="1" customWidth="1"/>
    <col min="13851" max="13851" width="44.33203125" style="11" customWidth="1"/>
    <col min="13852" max="14080" width="8.83203125" style="11"/>
    <col min="14081" max="14081" width="52.83203125" style="11" customWidth="1"/>
    <col min="14082" max="14082" width="14.83203125" style="11" customWidth="1"/>
    <col min="14083" max="14083" width="4" style="11" customWidth="1"/>
    <col min="14084" max="14084" width="11.33203125" style="11" customWidth="1"/>
    <col min="14085" max="14085" width="4.1640625" style="11" customWidth="1"/>
    <col min="14086" max="14086" width="11.1640625" style="11" customWidth="1"/>
    <col min="14087" max="14087" width="4.6640625" style="11" customWidth="1"/>
    <col min="14088" max="14088" width="11.5" style="11" customWidth="1"/>
    <col min="14089" max="14089" width="4.6640625" style="11" customWidth="1"/>
    <col min="14090" max="14090" width="11.33203125" style="11" customWidth="1"/>
    <col min="14091" max="14091" width="4.33203125" style="11" customWidth="1"/>
    <col min="14092" max="14092" width="10.5" style="11" customWidth="1"/>
    <col min="14093" max="14093" width="5" style="11" customWidth="1"/>
    <col min="14094" max="14094" width="11.5" style="11" customWidth="1"/>
    <col min="14095" max="14095" width="4.6640625" style="11" customWidth="1"/>
    <col min="14096" max="14096" width="10.83203125" style="11" customWidth="1"/>
    <col min="14097" max="14097" width="5.5" style="11" customWidth="1"/>
    <col min="14098" max="14098" width="10" style="11" customWidth="1"/>
    <col min="14099" max="14099" width="4.5" style="11" customWidth="1"/>
    <col min="14100" max="14100" width="11" style="11" customWidth="1"/>
    <col min="14101" max="14101" width="4.6640625" style="11" customWidth="1"/>
    <col min="14102" max="14102" width="10.6640625" style="11" customWidth="1"/>
    <col min="14103" max="14103" width="5.6640625" style="11" customWidth="1"/>
    <col min="14104" max="14104" width="10.5" style="11" customWidth="1"/>
    <col min="14105" max="14105" width="15.5" style="11" customWidth="1"/>
    <col min="14106" max="14106" width="0" style="11" hidden="1" customWidth="1"/>
    <col min="14107" max="14107" width="44.33203125" style="11" customWidth="1"/>
    <col min="14108" max="14336" width="8.83203125" style="11"/>
    <col min="14337" max="14337" width="52.83203125" style="11" customWidth="1"/>
    <col min="14338" max="14338" width="14.83203125" style="11" customWidth="1"/>
    <col min="14339" max="14339" width="4" style="11" customWidth="1"/>
    <col min="14340" max="14340" width="11.33203125" style="11" customWidth="1"/>
    <col min="14341" max="14341" width="4.1640625" style="11" customWidth="1"/>
    <col min="14342" max="14342" width="11.1640625" style="11" customWidth="1"/>
    <col min="14343" max="14343" width="4.6640625" style="11" customWidth="1"/>
    <col min="14344" max="14344" width="11.5" style="11" customWidth="1"/>
    <col min="14345" max="14345" width="4.6640625" style="11" customWidth="1"/>
    <col min="14346" max="14346" width="11.33203125" style="11" customWidth="1"/>
    <col min="14347" max="14347" width="4.33203125" style="11" customWidth="1"/>
    <col min="14348" max="14348" width="10.5" style="11" customWidth="1"/>
    <col min="14349" max="14349" width="5" style="11" customWidth="1"/>
    <col min="14350" max="14350" width="11.5" style="11" customWidth="1"/>
    <col min="14351" max="14351" width="4.6640625" style="11" customWidth="1"/>
    <col min="14352" max="14352" width="10.83203125" style="11" customWidth="1"/>
    <col min="14353" max="14353" width="5.5" style="11" customWidth="1"/>
    <col min="14354" max="14354" width="10" style="11" customWidth="1"/>
    <col min="14355" max="14355" width="4.5" style="11" customWidth="1"/>
    <col min="14356" max="14356" width="11" style="11" customWidth="1"/>
    <col min="14357" max="14357" width="4.6640625" style="11" customWidth="1"/>
    <col min="14358" max="14358" width="10.6640625" style="11" customWidth="1"/>
    <col min="14359" max="14359" width="5.6640625" style="11" customWidth="1"/>
    <col min="14360" max="14360" width="10.5" style="11" customWidth="1"/>
    <col min="14361" max="14361" width="15.5" style="11" customWidth="1"/>
    <col min="14362" max="14362" width="0" style="11" hidden="1" customWidth="1"/>
    <col min="14363" max="14363" width="44.33203125" style="11" customWidth="1"/>
    <col min="14364" max="14592" width="8.83203125" style="11"/>
    <col min="14593" max="14593" width="52.83203125" style="11" customWidth="1"/>
    <col min="14594" max="14594" width="14.83203125" style="11" customWidth="1"/>
    <col min="14595" max="14595" width="4" style="11" customWidth="1"/>
    <col min="14596" max="14596" width="11.33203125" style="11" customWidth="1"/>
    <col min="14597" max="14597" width="4.1640625" style="11" customWidth="1"/>
    <col min="14598" max="14598" width="11.1640625" style="11" customWidth="1"/>
    <col min="14599" max="14599" width="4.6640625" style="11" customWidth="1"/>
    <col min="14600" max="14600" width="11.5" style="11" customWidth="1"/>
    <col min="14601" max="14601" width="4.6640625" style="11" customWidth="1"/>
    <col min="14602" max="14602" width="11.33203125" style="11" customWidth="1"/>
    <col min="14603" max="14603" width="4.33203125" style="11" customWidth="1"/>
    <col min="14604" max="14604" width="10.5" style="11" customWidth="1"/>
    <col min="14605" max="14605" width="5" style="11" customWidth="1"/>
    <col min="14606" max="14606" width="11.5" style="11" customWidth="1"/>
    <col min="14607" max="14607" width="4.6640625" style="11" customWidth="1"/>
    <col min="14608" max="14608" width="10.83203125" style="11" customWidth="1"/>
    <col min="14609" max="14609" width="5.5" style="11" customWidth="1"/>
    <col min="14610" max="14610" width="10" style="11" customWidth="1"/>
    <col min="14611" max="14611" width="4.5" style="11" customWidth="1"/>
    <col min="14612" max="14612" width="11" style="11" customWidth="1"/>
    <col min="14613" max="14613" width="4.6640625" style="11" customWidth="1"/>
    <col min="14614" max="14614" width="10.6640625" style="11" customWidth="1"/>
    <col min="14615" max="14615" width="5.6640625" style="11" customWidth="1"/>
    <col min="14616" max="14616" width="10.5" style="11" customWidth="1"/>
    <col min="14617" max="14617" width="15.5" style="11" customWidth="1"/>
    <col min="14618" max="14618" width="0" style="11" hidden="1" customWidth="1"/>
    <col min="14619" max="14619" width="44.33203125" style="11" customWidth="1"/>
    <col min="14620" max="14848" width="8.83203125" style="11"/>
    <col min="14849" max="14849" width="52.83203125" style="11" customWidth="1"/>
    <col min="14850" max="14850" width="14.83203125" style="11" customWidth="1"/>
    <col min="14851" max="14851" width="4" style="11" customWidth="1"/>
    <col min="14852" max="14852" width="11.33203125" style="11" customWidth="1"/>
    <col min="14853" max="14853" width="4.1640625" style="11" customWidth="1"/>
    <col min="14854" max="14854" width="11.1640625" style="11" customWidth="1"/>
    <col min="14855" max="14855" width="4.6640625" style="11" customWidth="1"/>
    <col min="14856" max="14856" width="11.5" style="11" customWidth="1"/>
    <col min="14857" max="14857" width="4.6640625" style="11" customWidth="1"/>
    <col min="14858" max="14858" width="11.33203125" style="11" customWidth="1"/>
    <col min="14859" max="14859" width="4.33203125" style="11" customWidth="1"/>
    <col min="14860" max="14860" width="10.5" style="11" customWidth="1"/>
    <col min="14861" max="14861" width="5" style="11" customWidth="1"/>
    <col min="14862" max="14862" width="11.5" style="11" customWidth="1"/>
    <col min="14863" max="14863" width="4.6640625" style="11" customWidth="1"/>
    <col min="14864" max="14864" width="10.83203125" style="11" customWidth="1"/>
    <col min="14865" max="14865" width="5.5" style="11" customWidth="1"/>
    <col min="14866" max="14866" width="10" style="11" customWidth="1"/>
    <col min="14867" max="14867" width="4.5" style="11" customWidth="1"/>
    <col min="14868" max="14868" width="11" style="11" customWidth="1"/>
    <col min="14869" max="14869" width="4.6640625" style="11" customWidth="1"/>
    <col min="14870" max="14870" width="10.6640625" style="11" customWidth="1"/>
    <col min="14871" max="14871" width="5.6640625" style="11" customWidth="1"/>
    <col min="14872" max="14872" width="10.5" style="11" customWidth="1"/>
    <col min="14873" max="14873" width="15.5" style="11" customWidth="1"/>
    <col min="14874" max="14874" width="0" style="11" hidden="1" customWidth="1"/>
    <col min="14875" max="14875" width="44.33203125" style="11" customWidth="1"/>
    <col min="14876" max="15104" width="8.83203125" style="11"/>
    <col min="15105" max="15105" width="52.83203125" style="11" customWidth="1"/>
    <col min="15106" max="15106" width="14.83203125" style="11" customWidth="1"/>
    <col min="15107" max="15107" width="4" style="11" customWidth="1"/>
    <col min="15108" max="15108" width="11.33203125" style="11" customWidth="1"/>
    <col min="15109" max="15109" width="4.1640625" style="11" customWidth="1"/>
    <col min="15110" max="15110" width="11.1640625" style="11" customWidth="1"/>
    <col min="15111" max="15111" width="4.6640625" style="11" customWidth="1"/>
    <col min="15112" max="15112" width="11.5" style="11" customWidth="1"/>
    <col min="15113" max="15113" width="4.6640625" style="11" customWidth="1"/>
    <col min="15114" max="15114" width="11.33203125" style="11" customWidth="1"/>
    <col min="15115" max="15115" width="4.33203125" style="11" customWidth="1"/>
    <col min="15116" max="15116" width="10.5" style="11" customWidth="1"/>
    <col min="15117" max="15117" width="5" style="11" customWidth="1"/>
    <col min="15118" max="15118" width="11.5" style="11" customWidth="1"/>
    <col min="15119" max="15119" width="4.6640625" style="11" customWidth="1"/>
    <col min="15120" max="15120" width="10.83203125" style="11" customWidth="1"/>
    <col min="15121" max="15121" width="5.5" style="11" customWidth="1"/>
    <col min="15122" max="15122" width="10" style="11" customWidth="1"/>
    <col min="15123" max="15123" width="4.5" style="11" customWidth="1"/>
    <col min="15124" max="15124" width="11" style="11" customWidth="1"/>
    <col min="15125" max="15125" width="4.6640625" style="11" customWidth="1"/>
    <col min="15126" max="15126" width="10.6640625" style="11" customWidth="1"/>
    <col min="15127" max="15127" width="5.6640625" style="11" customWidth="1"/>
    <col min="15128" max="15128" width="10.5" style="11" customWidth="1"/>
    <col min="15129" max="15129" width="15.5" style="11" customWidth="1"/>
    <col min="15130" max="15130" width="0" style="11" hidden="1" customWidth="1"/>
    <col min="15131" max="15131" width="44.33203125" style="11" customWidth="1"/>
    <col min="15132" max="15360" width="8.83203125" style="11"/>
    <col min="15361" max="15361" width="52.83203125" style="11" customWidth="1"/>
    <col min="15362" max="15362" width="14.83203125" style="11" customWidth="1"/>
    <col min="15363" max="15363" width="4" style="11" customWidth="1"/>
    <col min="15364" max="15364" width="11.33203125" style="11" customWidth="1"/>
    <col min="15365" max="15365" width="4.1640625" style="11" customWidth="1"/>
    <col min="15366" max="15366" width="11.1640625" style="11" customWidth="1"/>
    <col min="15367" max="15367" width="4.6640625" style="11" customWidth="1"/>
    <col min="15368" max="15368" width="11.5" style="11" customWidth="1"/>
    <col min="15369" max="15369" width="4.6640625" style="11" customWidth="1"/>
    <col min="15370" max="15370" width="11.33203125" style="11" customWidth="1"/>
    <col min="15371" max="15371" width="4.33203125" style="11" customWidth="1"/>
    <col min="15372" max="15372" width="10.5" style="11" customWidth="1"/>
    <col min="15373" max="15373" width="5" style="11" customWidth="1"/>
    <col min="15374" max="15374" width="11.5" style="11" customWidth="1"/>
    <col min="15375" max="15375" width="4.6640625" style="11" customWidth="1"/>
    <col min="15376" max="15376" width="10.83203125" style="11" customWidth="1"/>
    <col min="15377" max="15377" width="5.5" style="11" customWidth="1"/>
    <col min="15378" max="15378" width="10" style="11" customWidth="1"/>
    <col min="15379" max="15379" width="4.5" style="11" customWidth="1"/>
    <col min="15380" max="15380" width="11" style="11" customWidth="1"/>
    <col min="15381" max="15381" width="4.6640625" style="11" customWidth="1"/>
    <col min="15382" max="15382" width="10.6640625" style="11" customWidth="1"/>
    <col min="15383" max="15383" width="5.6640625" style="11" customWidth="1"/>
    <col min="15384" max="15384" width="10.5" style="11" customWidth="1"/>
    <col min="15385" max="15385" width="15.5" style="11" customWidth="1"/>
    <col min="15386" max="15386" width="0" style="11" hidden="1" customWidth="1"/>
    <col min="15387" max="15387" width="44.33203125" style="11" customWidth="1"/>
    <col min="15388" max="15616" width="8.83203125" style="11"/>
    <col min="15617" max="15617" width="52.83203125" style="11" customWidth="1"/>
    <col min="15618" max="15618" width="14.83203125" style="11" customWidth="1"/>
    <col min="15619" max="15619" width="4" style="11" customWidth="1"/>
    <col min="15620" max="15620" width="11.33203125" style="11" customWidth="1"/>
    <col min="15621" max="15621" width="4.1640625" style="11" customWidth="1"/>
    <col min="15622" max="15622" width="11.1640625" style="11" customWidth="1"/>
    <col min="15623" max="15623" width="4.6640625" style="11" customWidth="1"/>
    <col min="15624" max="15624" width="11.5" style="11" customWidth="1"/>
    <col min="15625" max="15625" width="4.6640625" style="11" customWidth="1"/>
    <col min="15626" max="15626" width="11.33203125" style="11" customWidth="1"/>
    <col min="15627" max="15627" width="4.33203125" style="11" customWidth="1"/>
    <col min="15628" max="15628" width="10.5" style="11" customWidth="1"/>
    <col min="15629" max="15629" width="5" style="11" customWidth="1"/>
    <col min="15630" max="15630" width="11.5" style="11" customWidth="1"/>
    <col min="15631" max="15631" width="4.6640625" style="11" customWidth="1"/>
    <col min="15632" max="15632" width="10.83203125" style="11" customWidth="1"/>
    <col min="15633" max="15633" width="5.5" style="11" customWidth="1"/>
    <col min="15634" max="15634" width="10" style="11" customWidth="1"/>
    <col min="15635" max="15635" width="4.5" style="11" customWidth="1"/>
    <col min="15636" max="15636" width="11" style="11" customWidth="1"/>
    <col min="15637" max="15637" width="4.6640625" style="11" customWidth="1"/>
    <col min="15638" max="15638" width="10.6640625" style="11" customWidth="1"/>
    <col min="15639" max="15639" width="5.6640625" style="11" customWidth="1"/>
    <col min="15640" max="15640" width="10.5" style="11" customWidth="1"/>
    <col min="15641" max="15641" width="15.5" style="11" customWidth="1"/>
    <col min="15642" max="15642" width="0" style="11" hidden="1" customWidth="1"/>
    <col min="15643" max="15643" width="44.33203125" style="11" customWidth="1"/>
    <col min="15644" max="15872" width="8.83203125" style="11"/>
    <col min="15873" max="15873" width="52.83203125" style="11" customWidth="1"/>
    <col min="15874" max="15874" width="14.83203125" style="11" customWidth="1"/>
    <col min="15875" max="15875" width="4" style="11" customWidth="1"/>
    <col min="15876" max="15876" width="11.33203125" style="11" customWidth="1"/>
    <col min="15877" max="15877" width="4.1640625" style="11" customWidth="1"/>
    <col min="15878" max="15878" width="11.1640625" style="11" customWidth="1"/>
    <col min="15879" max="15879" width="4.6640625" style="11" customWidth="1"/>
    <col min="15880" max="15880" width="11.5" style="11" customWidth="1"/>
    <col min="15881" max="15881" width="4.6640625" style="11" customWidth="1"/>
    <col min="15882" max="15882" width="11.33203125" style="11" customWidth="1"/>
    <col min="15883" max="15883" width="4.33203125" style="11" customWidth="1"/>
    <col min="15884" max="15884" width="10.5" style="11" customWidth="1"/>
    <col min="15885" max="15885" width="5" style="11" customWidth="1"/>
    <col min="15886" max="15886" width="11.5" style="11" customWidth="1"/>
    <col min="15887" max="15887" width="4.6640625" style="11" customWidth="1"/>
    <col min="15888" max="15888" width="10.83203125" style="11" customWidth="1"/>
    <col min="15889" max="15889" width="5.5" style="11" customWidth="1"/>
    <col min="15890" max="15890" width="10" style="11" customWidth="1"/>
    <col min="15891" max="15891" width="4.5" style="11" customWidth="1"/>
    <col min="15892" max="15892" width="11" style="11" customWidth="1"/>
    <col min="15893" max="15893" width="4.6640625" style="11" customWidth="1"/>
    <col min="15894" max="15894" width="10.6640625" style="11" customWidth="1"/>
    <col min="15895" max="15895" width="5.6640625" style="11" customWidth="1"/>
    <col min="15896" max="15896" width="10.5" style="11" customWidth="1"/>
    <col min="15897" max="15897" width="15.5" style="11" customWidth="1"/>
    <col min="15898" max="15898" width="0" style="11" hidden="1" customWidth="1"/>
    <col min="15899" max="15899" width="44.33203125" style="11" customWidth="1"/>
    <col min="15900" max="16128" width="8.83203125" style="11"/>
    <col min="16129" max="16129" width="52.83203125" style="11" customWidth="1"/>
    <col min="16130" max="16130" width="14.83203125" style="11" customWidth="1"/>
    <col min="16131" max="16131" width="4" style="11" customWidth="1"/>
    <col min="16132" max="16132" width="11.33203125" style="11" customWidth="1"/>
    <col min="16133" max="16133" width="4.1640625" style="11" customWidth="1"/>
    <col min="16134" max="16134" width="11.1640625" style="11" customWidth="1"/>
    <col min="16135" max="16135" width="4.6640625" style="11" customWidth="1"/>
    <col min="16136" max="16136" width="11.5" style="11" customWidth="1"/>
    <col min="16137" max="16137" width="4.6640625" style="11" customWidth="1"/>
    <col min="16138" max="16138" width="11.33203125" style="11" customWidth="1"/>
    <col min="16139" max="16139" width="4.33203125" style="11" customWidth="1"/>
    <col min="16140" max="16140" width="10.5" style="11" customWidth="1"/>
    <col min="16141" max="16141" width="5" style="11" customWidth="1"/>
    <col min="16142" max="16142" width="11.5" style="11" customWidth="1"/>
    <col min="16143" max="16143" width="4.6640625" style="11" customWidth="1"/>
    <col min="16144" max="16144" width="10.83203125" style="11" customWidth="1"/>
    <col min="16145" max="16145" width="5.5" style="11" customWidth="1"/>
    <col min="16146" max="16146" width="10" style="11" customWidth="1"/>
    <col min="16147" max="16147" width="4.5" style="11" customWidth="1"/>
    <col min="16148" max="16148" width="11" style="11" customWidth="1"/>
    <col min="16149" max="16149" width="4.6640625" style="11" customWidth="1"/>
    <col min="16150" max="16150" width="10.6640625" style="11" customWidth="1"/>
    <col min="16151" max="16151" width="5.6640625" style="11" customWidth="1"/>
    <col min="16152" max="16152" width="10.5" style="11" customWidth="1"/>
    <col min="16153" max="16153" width="15.5" style="11" customWidth="1"/>
    <col min="16154" max="16154" width="0" style="11" hidden="1" customWidth="1"/>
    <col min="16155" max="16155" width="44.33203125" style="11" customWidth="1"/>
    <col min="16156" max="16384" width="8.83203125" style="11"/>
  </cols>
  <sheetData>
    <row r="1" spans="1:77" s="5" customFormat="1" ht="16.5" customHeight="1">
      <c r="A1" s="1"/>
      <c r="B1" s="2" t="s">
        <v>0</v>
      </c>
      <c r="C1" s="3"/>
      <c r="D1" s="2" t="s">
        <v>1</v>
      </c>
      <c r="E1" s="2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7</v>
      </c>
      <c r="Q1" s="2"/>
      <c r="R1" s="2" t="s">
        <v>8</v>
      </c>
      <c r="S1" s="2"/>
      <c r="T1" s="2" t="s">
        <v>9</v>
      </c>
      <c r="U1" s="2"/>
      <c r="V1" s="2" t="s">
        <v>10</v>
      </c>
      <c r="W1" s="2"/>
      <c r="X1" s="2" t="s">
        <v>11</v>
      </c>
      <c r="Y1" s="1"/>
      <c r="Z1" s="4"/>
    </row>
    <row r="2" spans="1:77" ht="16.5" customHeight="1" thickBot="1">
      <c r="A2" s="6" t="s">
        <v>26</v>
      </c>
      <c r="B2" s="81"/>
      <c r="C2" s="8"/>
      <c r="D2" s="81"/>
      <c r="E2" s="9"/>
      <c r="F2" s="9"/>
      <c r="G2" s="9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0"/>
    </row>
    <row r="3" spans="1:77" ht="16.5" customHeight="1" thickBot="1">
      <c r="A3" s="83" t="s">
        <v>29</v>
      </c>
      <c r="B3" s="12">
        <v>25000</v>
      </c>
      <c r="C3" s="12" t="s">
        <v>13</v>
      </c>
      <c r="D3" s="12">
        <v>25000</v>
      </c>
      <c r="E3" s="12" t="s">
        <v>13</v>
      </c>
      <c r="F3" s="12">
        <v>25000</v>
      </c>
      <c r="G3" s="12" t="s">
        <v>13</v>
      </c>
      <c r="H3" s="12">
        <v>30000</v>
      </c>
      <c r="I3" s="12" t="s">
        <v>13</v>
      </c>
      <c r="J3" s="12">
        <v>30000</v>
      </c>
      <c r="K3" s="12" t="s">
        <v>13</v>
      </c>
      <c r="L3" s="12">
        <v>30000</v>
      </c>
      <c r="M3" s="12" t="s">
        <v>13</v>
      </c>
      <c r="N3" s="12">
        <v>30000</v>
      </c>
      <c r="O3" s="12" t="s">
        <v>13</v>
      </c>
      <c r="P3" s="12">
        <v>30000</v>
      </c>
      <c r="Q3" s="12" t="s">
        <v>13</v>
      </c>
      <c r="R3" s="12">
        <v>30000</v>
      </c>
      <c r="S3" s="12" t="s">
        <v>13</v>
      </c>
      <c r="T3" s="12">
        <v>30000</v>
      </c>
      <c r="U3" s="12" t="s">
        <v>13</v>
      </c>
      <c r="V3" s="12">
        <v>30000</v>
      </c>
      <c r="W3" s="12" t="s">
        <v>13</v>
      </c>
      <c r="X3" s="13">
        <v>30000</v>
      </c>
      <c r="Y3" s="14">
        <f>SUM(D3:X3)</f>
        <v>320000</v>
      </c>
      <c r="Z3" s="15"/>
    </row>
    <row r="4" spans="1:77" s="20" customFormat="1" ht="16.5" customHeight="1" thickTop="1" thickBot="1">
      <c r="A4" s="16" t="s">
        <v>22</v>
      </c>
      <c r="B4" s="17">
        <v>150000</v>
      </c>
      <c r="C4" s="17"/>
      <c r="D4" s="17">
        <v>155000</v>
      </c>
      <c r="E4" s="17"/>
      <c r="F4" s="17">
        <v>160000</v>
      </c>
      <c r="G4" s="17"/>
      <c r="H4" s="17">
        <v>165000</v>
      </c>
      <c r="I4" s="17"/>
      <c r="J4" s="17">
        <v>170000</v>
      </c>
      <c r="K4" s="17"/>
      <c r="L4" s="17">
        <v>175000</v>
      </c>
      <c r="M4" s="17"/>
      <c r="N4" s="17">
        <v>180000</v>
      </c>
      <c r="O4" s="17"/>
      <c r="P4" s="17">
        <v>185000</v>
      </c>
      <c r="Q4" s="17"/>
      <c r="R4" s="17">
        <v>190000</v>
      </c>
      <c r="S4" s="17"/>
      <c r="T4" s="17">
        <v>200000</v>
      </c>
      <c r="U4" s="17"/>
      <c r="V4" s="17">
        <v>205000</v>
      </c>
      <c r="W4" s="17"/>
      <c r="X4" s="17">
        <v>210000</v>
      </c>
      <c r="Y4" s="18">
        <f>SUM(B4:X4)</f>
        <v>2145000</v>
      </c>
      <c r="Z4" s="19" t="s">
        <v>13</v>
      </c>
    </row>
    <row r="5" spans="1:77" s="20" customFormat="1" ht="16.5" customHeight="1" thickTop="1" thickBot="1">
      <c r="A5" s="16" t="s">
        <v>14</v>
      </c>
      <c r="B5" s="17">
        <f>(B4*0.01)</f>
        <v>1500</v>
      </c>
      <c r="C5" s="17"/>
      <c r="D5" s="17">
        <f>(D4*0.01)</f>
        <v>1550</v>
      </c>
      <c r="E5" s="17"/>
      <c r="F5" s="17">
        <f>(F4*0.01)</f>
        <v>1600</v>
      </c>
      <c r="G5" s="17"/>
      <c r="H5" s="17">
        <f>(H4*0.01)</f>
        <v>1650</v>
      </c>
      <c r="I5" s="17"/>
      <c r="J5" s="17">
        <f>(J4*0.01)</f>
        <v>1700</v>
      </c>
      <c r="K5" s="17"/>
      <c r="L5" s="17">
        <f>(L4*0.01)</f>
        <v>1750</v>
      </c>
      <c r="M5" s="17"/>
      <c r="N5" s="17">
        <f>(N4*0.01)</f>
        <v>1800</v>
      </c>
      <c r="O5" s="17"/>
      <c r="P5" s="17">
        <f>(P4*0.01)</f>
        <v>1850</v>
      </c>
      <c r="Q5" s="17"/>
      <c r="R5" s="17">
        <f>(R4*0.01)</f>
        <v>1900</v>
      </c>
      <c r="S5" s="17"/>
      <c r="T5" s="17">
        <f>(T4*0.01)</f>
        <v>2000</v>
      </c>
      <c r="U5" s="17"/>
      <c r="V5" s="17">
        <f>(V4*0.01)</f>
        <v>2050</v>
      </c>
      <c r="W5" s="17"/>
      <c r="X5" s="17">
        <f>(X4*0.01)</f>
        <v>2100</v>
      </c>
      <c r="Y5" s="18">
        <f>SUM(B5:X5)</f>
        <v>21450</v>
      </c>
      <c r="Z5" s="19" t="s">
        <v>13</v>
      </c>
    </row>
    <row r="6" spans="1:77" s="25" customFormat="1" ht="16.5" customHeight="1" thickTop="1" thickBot="1">
      <c r="A6" s="21" t="s">
        <v>15</v>
      </c>
      <c r="B6" s="22">
        <f>(B5*24.95)</f>
        <v>37425</v>
      </c>
      <c r="C6" s="23"/>
      <c r="D6" s="22">
        <f>(D5*24.95)</f>
        <v>38672.5</v>
      </c>
      <c r="E6" s="22"/>
      <c r="F6" s="22">
        <f>(F5*24.95)</f>
        <v>39920</v>
      </c>
      <c r="G6" s="22"/>
      <c r="H6" s="22">
        <f>(H5*24.95)</f>
        <v>41167.5</v>
      </c>
      <c r="I6" s="22"/>
      <c r="J6" s="22">
        <f>(J5*24.95)</f>
        <v>42415</v>
      </c>
      <c r="K6" s="22"/>
      <c r="L6" s="22">
        <f>(L5*24.95)</f>
        <v>43662.5</v>
      </c>
      <c r="M6" s="22"/>
      <c r="N6" s="22">
        <f>(N5*24.95)</f>
        <v>44910</v>
      </c>
      <c r="O6" s="22"/>
      <c r="P6" s="22">
        <f>(P5*24.95)</f>
        <v>46157.5</v>
      </c>
      <c r="Q6" s="22"/>
      <c r="R6" s="22">
        <f>(R5*24.95)</f>
        <v>47405</v>
      </c>
      <c r="S6" s="22"/>
      <c r="T6" s="22">
        <f>(T5*24.95)</f>
        <v>49900</v>
      </c>
      <c r="U6" s="22"/>
      <c r="V6" s="22">
        <f>(V5*24.95)</f>
        <v>51147.5</v>
      </c>
      <c r="W6" s="22"/>
      <c r="X6" s="22">
        <f>(X5*24.95)</f>
        <v>52395</v>
      </c>
      <c r="Y6" s="24">
        <f>SUM(B6:X6)</f>
        <v>535177.5</v>
      </c>
      <c r="Z6" s="22" t="s">
        <v>13</v>
      </c>
    </row>
    <row r="7" spans="1:77" s="30" customFormat="1" ht="16.5" customHeight="1" thickTop="1" thickBot="1">
      <c r="A7" s="26" t="s">
        <v>16</v>
      </c>
      <c r="B7" s="27">
        <f>B6/B3</f>
        <v>1.4970000000000001</v>
      </c>
      <c r="C7" s="28"/>
      <c r="D7" s="27">
        <f>D6/D3</f>
        <v>1.5468999999999999</v>
      </c>
      <c r="E7" s="27"/>
      <c r="F7" s="27">
        <f>F6/F3</f>
        <v>1.5968</v>
      </c>
      <c r="G7" s="27"/>
      <c r="H7" s="27">
        <f>H6/H3</f>
        <v>1.37225</v>
      </c>
      <c r="I7" s="27"/>
      <c r="J7" s="27">
        <f>J6/J3</f>
        <v>1.4138333333333333</v>
      </c>
      <c r="K7" s="27"/>
      <c r="L7" s="27">
        <f>L6/L3</f>
        <v>1.4554166666666666</v>
      </c>
      <c r="M7" s="27"/>
      <c r="N7" s="27">
        <f>N6/N3</f>
        <v>1.4970000000000001</v>
      </c>
      <c r="O7" s="27"/>
      <c r="P7" s="27">
        <f>P6/P3</f>
        <v>1.5385833333333334</v>
      </c>
      <c r="Q7" s="27"/>
      <c r="R7" s="27">
        <f>R6/R3</f>
        <v>1.5801666666666667</v>
      </c>
      <c r="S7" s="27"/>
      <c r="T7" s="27">
        <f>T6/T3</f>
        <v>1.6633333333333333</v>
      </c>
      <c r="U7" s="27"/>
      <c r="V7" s="27">
        <f>V6/V3</f>
        <v>1.7049166666666666</v>
      </c>
      <c r="W7" s="27"/>
      <c r="X7" s="27">
        <f>X6/X3</f>
        <v>1.7464999999999999</v>
      </c>
      <c r="Y7" s="87">
        <f>Y11/Y3</f>
        <v>38.722620312499998</v>
      </c>
      <c r="Z7" s="29" t="s">
        <v>13</v>
      </c>
    </row>
    <row r="8" spans="1:77" ht="16.5" customHeight="1" thickTop="1" thickBot="1">
      <c r="A8" s="31" t="s">
        <v>23</v>
      </c>
      <c r="B8" s="22">
        <f>B6-B3</f>
        <v>12425</v>
      </c>
      <c r="C8" s="23"/>
      <c r="D8" s="22">
        <f>(D6-D3)</f>
        <v>13672.5</v>
      </c>
      <c r="E8" s="22"/>
      <c r="F8" s="22">
        <f>(F6-F3)</f>
        <v>14920</v>
      </c>
      <c r="G8" s="22"/>
      <c r="H8" s="22">
        <f>(H6-H3)</f>
        <v>11167.5</v>
      </c>
      <c r="I8" s="22"/>
      <c r="J8" s="22">
        <f>(J6-J3)</f>
        <v>12415</v>
      </c>
      <c r="K8" s="22"/>
      <c r="L8" s="22">
        <f>(L6-L3)</f>
        <v>13662.5</v>
      </c>
      <c r="M8" s="22"/>
      <c r="N8" s="22">
        <f>(N6-N3)</f>
        <v>14910</v>
      </c>
      <c r="O8" s="22"/>
      <c r="P8" s="22">
        <f>(P6-P3)</f>
        <v>16157.5</v>
      </c>
      <c r="Q8" s="22"/>
      <c r="R8" s="22">
        <f>(R6-R3)</f>
        <v>17405</v>
      </c>
      <c r="S8" s="22"/>
      <c r="T8" s="22">
        <f>(T6-T3)</f>
        <v>19900</v>
      </c>
      <c r="U8" s="22"/>
      <c r="V8" s="22">
        <f>(V6-V3)</f>
        <v>21147.5</v>
      </c>
      <c r="W8" s="22"/>
      <c r="X8" s="22">
        <f>(X6-X3)</f>
        <v>22395</v>
      </c>
      <c r="Y8" s="24">
        <f>SUM(B8:X8)</f>
        <v>190177.5</v>
      </c>
      <c r="Z8" s="15"/>
    </row>
    <row r="9" spans="1:77" ht="16.5" customHeight="1" thickTop="1" thickBot="1">
      <c r="A9" s="32" t="s">
        <v>17</v>
      </c>
      <c r="B9" s="33">
        <f>(B21*24.95)</f>
        <v>780685.5</v>
      </c>
      <c r="C9" s="34"/>
      <c r="D9" s="33">
        <f>(D21*24.95)</f>
        <v>818110.5</v>
      </c>
      <c r="E9" s="33"/>
      <c r="F9" s="33">
        <f>(F21*24.95)</f>
        <v>856783</v>
      </c>
      <c r="G9" s="33"/>
      <c r="H9" s="33">
        <f>(H21*25.95)</f>
        <v>932643</v>
      </c>
      <c r="I9" s="33"/>
      <c r="J9" s="33">
        <f>(J21*24.95)</f>
        <v>939118</v>
      </c>
      <c r="K9" s="33"/>
      <c r="L9" s="33">
        <f>(L21*24.95)</f>
        <v>982780.5</v>
      </c>
      <c r="M9" s="33"/>
      <c r="N9" s="33">
        <f>(N21*24.95)</f>
        <v>1027690.5</v>
      </c>
      <c r="O9" s="33"/>
      <c r="P9" s="33">
        <f>(P21*24.95)</f>
        <v>1073848</v>
      </c>
      <c r="Q9" s="33"/>
      <c r="R9" s="33">
        <f>(R21*24.95)</f>
        <v>1121253</v>
      </c>
      <c r="S9" s="33"/>
      <c r="T9" s="33">
        <f>(T21*24.95)</f>
        <v>1171153</v>
      </c>
      <c r="U9" s="33"/>
      <c r="V9" s="33">
        <f>(V21*24.95)</f>
        <v>1222300.5</v>
      </c>
      <c r="W9" s="33"/>
      <c r="X9" s="33">
        <f>(X21*24.95)</f>
        <v>1274695.5</v>
      </c>
      <c r="Y9" s="24">
        <f>SUM(B9:X9)</f>
        <v>12201061</v>
      </c>
      <c r="Z9" s="15"/>
    </row>
    <row r="10" spans="1:77" ht="16.5" customHeight="1" thickTop="1" thickBot="1">
      <c r="A10" s="35"/>
      <c r="B10" s="36"/>
      <c r="C10" s="3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8"/>
    </row>
    <row r="11" spans="1:77" s="45" customFormat="1" ht="16.5" customHeight="1" thickTop="1" thickBot="1">
      <c r="A11" s="86" t="s">
        <v>18</v>
      </c>
      <c r="B11" s="41">
        <f>(B8+B9)</f>
        <v>793110.5</v>
      </c>
      <c r="C11" s="42"/>
      <c r="D11" s="41">
        <f>(D8+D9)</f>
        <v>831783</v>
      </c>
      <c r="E11" s="43"/>
      <c r="F11" s="41">
        <f>(F8+F9)</f>
        <v>871703</v>
      </c>
      <c r="G11" s="43"/>
      <c r="H11" s="41">
        <f>(H8+H9)</f>
        <v>943810.5</v>
      </c>
      <c r="I11" s="43"/>
      <c r="J11" s="41">
        <f>(J8+J9)</f>
        <v>951533</v>
      </c>
      <c r="K11" s="43"/>
      <c r="L11" s="41">
        <f>(L8+L9)</f>
        <v>996443</v>
      </c>
      <c r="M11" s="43"/>
      <c r="N11" s="41">
        <f>(N8+N9)</f>
        <v>1042600.5</v>
      </c>
      <c r="O11" s="43"/>
      <c r="P11" s="41">
        <f>(P8+P9)</f>
        <v>1090005.5</v>
      </c>
      <c r="Q11" s="43"/>
      <c r="R11" s="41">
        <f>(R8+R9)</f>
        <v>1138658</v>
      </c>
      <c r="S11" s="43"/>
      <c r="T11" s="41">
        <f>(T8+T9)</f>
        <v>1191053</v>
      </c>
      <c r="U11" s="43"/>
      <c r="V11" s="41">
        <f>(V8+V9)</f>
        <v>1243448</v>
      </c>
      <c r="W11" s="42"/>
      <c r="X11" s="41">
        <f>(X8+X9)</f>
        <v>1297090.5</v>
      </c>
      <c r="Y11" s="44">
        <f>SUM(B11:X11)</f>
        <v>12391238.5</v>
      </c>
      <c r="Z11" s="40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</row>
    <row r="12" spans="1:77" ht="16.5" customHeight="1" thickTop="1" thickBot="1">
      <c r="A12" s="82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5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</row>
    <row r="13" spans="1:77" ht="16.5" customHeight="1" thickTop="1" thickBot="1">
      <c r="A13" s="47" t="s">
        <v>19</v>
      </c>
      <c r="B13" s="48">
        <f>(B6*0.03)</f>
        <v>1122.75</v>
      </c>
      <c r="C13" s="49"/>
      <c r="D13" s="48">
        <f>(D6*0.03)</f>
        <v>1160.175</v>
      </c>
      <c r="E13" s="48"/>
      <c r="F13" s="48">
        <f>(F6*0.03)</f>
        <v>1197.5999999999999</v>
      </c>
      <c r="G13" s="48"/>
      <c r="H13" s="48">
        <f>(H6*0.03)</f>
        <v>1235.0249999999999</v>
      </c>
      <c r="I13" s="48"/>
      <c r="J13" s="48">
        <f>(J6*0.03)</f>
        <v>1272.45</v>
      </c>
      <c r="K13" s="48"/>
      <c r="L13" s="48">
        <f>(L6*0.03)</f>
        <v>1309.875</v>
      </c>
      <c r="M13" s="48"/>
      <c r="N13" s="48">
        <f>(N6*0.03)</f>
        <v>1347.3</v>
      </c>
      <c r="O13" s="48"/>
      <c r="P13" s="48">
        <f>(P6*0.03)</f>
        <v>1384.7249999999999</v>
      </c>
      <c r="Q13" s="48"/>
      <c r="R13" s="48">
        <f>(R6*0.03)</f>
        <v>1422.1499999999999</v>
      </c>
      <c r="S13" s="48"/>
      <c r="T13" s="48">
        <f>(T6*0.03)</f>
        <v>1497</v>
      </c>
      <c r="U13" s="48"/>
      <c r="V13" s="48">
        <f>(V6*0.03)</f>
        <v>1534.425</v>
      </c>
      <c r="W13" s="48"/>
      <c r="X13" s="48">
        <f>(X6*0.03)</f>
        <v>1571.85</v>
      </c>
      <c r="Y13" s="50">
        <f t="shared" ref="Y13:Y17" si="0">SUM(B13:X13)</f>
        <v>16055.324999999999</v>
      </c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</row>
    <row r="14" spans="1:77" ht="16.5" customHeight="1" thickTop="1" thickBot="1">
      <c r="A14" s="35" t="s">
        <v>20</v>
      </c>
      <c r="B14" s="51">
        <f>(B6*0.05)</f>
        <v>1871.25</v>
      </c>
      <c r="C14" s="52"/>
      <c r="D14" s="51">
        <f>(D6*0.05)</f>
        <v>1933.625</v>
      </c>
      <c r="E14" s="51"/>
      <c r="F14" s="51">
        <f>(F6*0.05)</f>
        <v>1996</v>
      </c>
      <c r="G14" s="51"/>
      <c r="H14" s="51">
        <f>(H6*0.05)</f>
        <v>2058.375</v>
      </c>
      <c r="I14" s="51"/>
      <c r="J14" s="51">
        <f>(J6*0.05)</f>
        <v>2120.75</v>
      </c>
      <c r="K14" s="51"/>
      <c r="L14" s="51">
        <f>(L6*0.05)</f>
        <v>2183.125</v>
      </c>
      <c r="M14" s="51"/>
      <c r="N14" s="51">
        <f>(N6*0.04)</f>
        <v>1796.4</v>
      </c>
      <c r="O14" s="51"/>
      <c r="P14" s="51">
        <f>(P6*0.04)</f>
        <v>1846.3</v>
      </c>
      <c r="Q14" s="51"/>
      <c r="R14" s="51">
        <f>(R6*0.04)</f>
        <v>1896.2</v>
      </c>
      <c r="S14" s="51"/>
      <c r="T14" s="51">
        <f>(T6*0.04)</f>
        <v>1996</v>
      </c>
      <c r="U14" s="51"/>
      <c r="V14" s="51">
        <f>(V6*0.04)</f>
        <v>2045.9</v>
      </c>
      <c r="W14" s="51"/>
      <c r="X14" s="51">
        <f>(X6*0.04)</f>
        <v>2095.8000000000002</v>
      </c>
      <c r="Y14" s="50">
        <f t="shared" si="0"/>
        <v>23839.724999999999</v>
      </c>
    </row>
    <row r="15" spans="1:77" s="5" customFormat="1" ht="16.5" customHeight="1" thickTop="1" thickBot="1">
      <c r="A15" s="35" t="s">
        <v>21</v>
      </c>
      <c r="B15" s="51">
        <f>(B6*0.1)</f>
        <v>3742.5</v>
      </c>
      <c r="C15" s="52"/>
      <c r="D15" s="51">
        <f>(D6*0.1)</f>
        <v>3867.25</v>
      </c>
      <c r="E15" s="51"/>
      <c r="F15" s="51">
        <f>(F6*0.1)</f>
        <v>3992</v>
      </c>
      <c r="G15" s="51"/>
      <c r="H15" s="51">
        <f>(H6*0.05)</f>
        <v>2058.375</v>
      </c>
      <c r="I15" s="51"/>
      <c r="J15" s="51">
        <f>(J6*0.05)</f>
        <v>2120.75</v>
      </c>
      <c r="K15" s="51"/>
      <c r="L15" s="51">
        <f>(L6*0.05)</f>
        <v>2183.125</v>
      </c>
      <c r="M15" s="51"/>
      <c r="N15" s="51">
        <f>(N6*0.05)</f>
        <v>2245.5</v>
      </c>
      <c r="O15" s="51"/>
      <c r="P15" s="51">
        <f>(P6*0.05)</f>
        <v>2307.875</v>
      </c>
      <c r="Q15" s="51"/>
      <c r="R15" s="51">
        <f>(R6*0.05)</f>
        <v>2370.25</v>
      </c>
      <c r="S15" s="51"/>
      <c r="T15" s="51">
        <f>(T6*0.05)</f>
        <v>2495</v>
      </c>
      <c r="U15" s="51"/>
      <c r="V15" s="51">
        <f>(V6*0.05)</f>
        <v>2557.375</v>
      </c>
      <c r="W15" s="51"/>
      <c r="X15" s="51">
        <f>(X6*0.05)</f>
        <v>2619.75</v>
      </c>
      <c r="Y15" s="50">
        <f t="shared" si="0"/>
        <v>32559.75</v>
      </c>
      <c r="Z15" s="46"/>
      <c r="AA15" s="11"/>
    </row>
    <row r="16" spans="1:77" ht="16.5" customHeight="1" thickTop="1" thickBot="1">
      <c r="A16" s="53" t="s">
        <v>31</v>
      </c>
      <c r="B16" s="54">
        <f>SUM(B13:B15)</f>
        <v>6736.5</v>
      </c>
      <c r="C16" s="55"/>
      <c r="D16" s="54">
        <f>SUM(D13:D15)</f>
        <v>6961.05</v>
      </c>
      <c r="E16" s="54"/>
      <c r="F16" s="54">
        <f>SUM(F13:F15)</f>
        <v>7185.6</v>
      </c>
      <c r="G16" s="54"/>
      <c r="H16" s="54">
        <f>SUM(H13:H15)</f>
        <v>5351.7749999999996</v>
      </c>
      <c r="I16" s="54"/>
      <c r="J16" s="54">
        <f>SUM(J13:J15)</f>
        <v>5513.95</v>
      </c>
      <c r="K16" s="54"/>
      <c r="L16" s="54">
        <f>SUM(L13:L15)</f>
        <v>5676.125</v>
      </c>
      <c r="M16" s="54"/>
      <c r="N16" s="54">
        <f>SUM(N13:N15)</f>
        <v>5389.2</v>
      </c>
      <c r="O16" s="54"/>
      <c r="P16" s="54">
        <f>SUM(P13:P15)</f>
        <v>5538.9</v>
      </c>
      <c r="Q16" s="54"/>
      <c r="R16" s="54">
        <f>SUM(R13:R15)</f>
        <v>5688.6</v>
      </c>
      <c r="S16" s="54"/>
      <c r="T16" s="54">
        <f>SUM(T13:T15)</f>
        <v>5988</v>
      </c>
      <c r="U16" s="54"/>
      <c r="V16" s="54">
        <f>SUM(V13:V15)</f>
        <v>6137.7</v>
      </c>
      <c r="W16" s="54"/>
      <c r="X16" s="54">
        <f>SUM(X13:X15)</f>
        <v>6287.4</v>
      </c>
      <c r="Y16" s="50">
        <f t="shared" si="0"/>
        <v>72454.799999999988</v>
      </c>
      <c r="Z16" s="46"/>
    </row>
    <row r="17" spans="1:27" s="93" customFormat="1" ht="16.5" customHeight="1" thickTop="1" thickBot="1">
      <c r="A17" s="89" t="s">
        <v>32</v>
      </c>
      <c r="B17" s="90">
        <f>(B8+B9-B16)</f>
        <v>786374</v>
      </c>
      <c r="C17" s="91"/>
      <c r="D17" s="90">
        <f>(D8+D9-D16)</f>
        <v>824821.95</v>
      </c>
      <c r="E17" s="90"/>
      <c r="F17" s="90">
        <f>(F8+F9-F16)</f>
        <v>864517.4</v>
      </c>
      <c r="G17" s="90"/>
      <c r="H17" s="90">
        <f>(H8+H9-H16)</f>
        <v>938458.72499999998</v>
      </c>
      <c r="I17" s="90"/>
      <c r="J17" s="90">
        <f>(J8+J9-J16)</f>
        <v>946019.05</v>
      </c>
      <c r="K17" s="90"/>
      <c r="L17" s="90">
        <f>(L8+L9-L16)</f>
        <v>990766.875</v>
      </c>
      <c r="M17" s="90"/>
      <c r="N17" s="90">
        <f>(N8+N9-N16)</f>
        <v>1037211.3</v>
      </c>
      <c r="O17" s="90"/>
      <c r="P17" s="90">
        <f>(P8+P9-P16)</f>
        <v>1084466.6000000001</v>
      </c>
      <c r="Q17" s="90"/>
      <c r="R17" s="90">
        <f>(R8+R9-16)</f>
        <v>1138642</v>
      </c>
      <c r="S17" s="90"/>
      <c r="T17" s="90">
        <f>(T8+T9-T16)</f>
        <v>1185065</v>
      </c>
      <c r="U17" s="90"/>
      <c r="V17" s="90">
        <f>(V8+V9-V16)</f>
        <v>1237310.3</v>
      </c>
      <c r="W17" s="90"/>
      <c r="X17" s="90">
        <f>(X8+X9-X16)</f>
        <v>1290803.1000000001</v>
      </c>
      <c r="Y17" s="88">
        <f t="shared" si="0"/>
        <v>12324456.300000001</v>
      </c>
      <c r="Z17" s="92"/>
    </row>
    <row r="18" spans="1:27" ht="16.5" customHeight="1" thickTop="1" thickBot="1">
      <c r="C18" s="11"/>
      <c r="Y18" s="57"/>
      <c r="Z18" s="56"/>
    </row>
    <row r="19" spans="1:27" ht="16.5" customHeight="1" thickTop="1" thickBot="1">
      <c r="B19" s="36"/>
      <c r="C19" s="11"/>
      <c r="Y19" s="57"/>
      <c r="Z19" s="56" t="e">
        <f>SUM(#REF!)</f>
        <v>#REF!</v>
      </c>
    </row>
    <row r="20" spans="1:27" ht="16.5" customHeight="1" thickTop="1" thickBot="1">
      <c r="C20" s="11"/>
    </row>
    <row r="21" spans="1:27" ht="16.5" customHeight="1" thickBot="1">
      <c r="A21" s="35" t="s">
        <v>27</v>
      </c>
      <c r="B21" s="95">
        <f>(B5+29790)</f>
        <v>31290</v>
      </c>
      <c r="C21" s="94"/>
      <c r="D21" s="94">
        <f>(B5+B21)</f>
        <v>32790</v>
      </c>
      <c r="E21" s="94"/>
      <c r="F21" s="94">
        <f>(D21+D5)</f>
        <v>34340</v>
      </c>
      <c r="G21" s="94"/>
      <c r="H21" s="94">
        <f>(F5+F21)</f>
        <v>35940</v>
      </c>
      <c r="I21" s="94"/>
      <c r="J21" s="94">
        <f>(H21+J5)</f>
        <v>37640</v>
      </c>
      <c r="K21" s="94"/>
      <c r="L21" s="94">
        <f>(J21+L5)</f>
        <v>39390</v>
      </c>
      <c r="M21" s="94"/>
      <c r="N21" s="94">
        <f>(N5+L21)</f>
        <v>41190</v>
      </c>
      <c r="O21" s="94"/>
      <c r="P21" s="94">
        <f>(P5+N21)</f>
        <v>43040</v>
      </c>
      <c r="Q21" s="94"/>
      <c r="R21" s="94">
        <f>(R5+P21)</f>
        <v>44940</v>
      </c>
      <c r="S21" s="94"/>
      <c r="T21" s="94">
        <f>(R21+T5)</f>
        <v>46940</v>
      </c>
      <c r="U21" s="94"/>
      <c r="V21" s="94">
        <f>(V5+T21)</f>
        <v>48990</v>
      </c>
      <c r="W21" s="94"/>
      <c r="X21" s="94">
        <f>(X5+V21)</f>
        <v>51090</v>
      </c>
      <c r="Y21" s="39"/>
      <c r="Z21" s="39"/>
      <c r="AA21" s="58"/>
    </row>
    <row r="22" spans="1:27" ht="16.5" customHeight="1">
      <c r="C22" s="11"/>
      <c r="W22" s="59"/>
      <c r="X22" s="59"/>
      <c r="Y22" s="60"/>
      <c r="AA22" s="61"/>
    </row>
    <row r="23" spans="1:27" ht="16.5" customHeight="1">
      <c r="B23" s="11">
        <v>8990</v>
      </c>
      <c r="C23" s="11"/>
    </row>
    <row r="24" spans="1:27" ht="16.5" customHeight="1">
      <c r="C24" s="11"/>
    </row>
    <row r="25" spans="1:27" ht="16.5" customHeight="1">
      <c r="C25" s="11"/>
    </row>
    <row r="26" spans="1:27" ht="16.5" customHeight="1">
      <c r="C26" s="11"/>
    </row>
    <row r="27" spans="1:27" ht="16.5" customHeight="1">
      <c r="C27" s="11"/>
    </row>
    <row r="28" spans="1:27" ht="16.5" customHeight="1">
      <c r="C28" s="11"/>
    </row>
    <row r="29" spans="1:27" ht="16.5" customHeight="1">
      <c r="C29" s="11"/>
    </row>
    <row r="30" spans="1:27" ht="16.5" customHeight="1">
      <c r="C30" s="11"/>
    </row>
    <row r="31" spans="1:27" ht="16.5" customHeight="1">
      <c r="C31" s="11"/>
    </row>
    <row r="32" spans="1:27" ht="16.5" customHeight="1">
      <c r="C32" s="11"/>
    </row>
    <row r="33" spans="1:6" ht="16.5" customHeight="1">
      <c r="C33" s="11"/>
    </row>
    <row r="34" spans="1:6" ht="16.5" customHeight="1">
      <c r="C34" s="11"/>
    </row>
    <row r="35" spans="1:6" ht="16.5" customHeight="1">
      <c r="C35" s="11"/>
    </row>
    <row r="36" spans="1:6" ht="16.5" customHeight="1">
      <c r="C36" s="11"/>
    </row>
    <row r="37" spans="1:6" ht="16.5" customHeight="1">
      <c r="C37" s="11"/>
    </row>
    <row r="38" spans="1:6" ht="16.5" customHeight="1">
      <c r="C38" s="11"/>
    </row>
    <row r="39" spans="1:6" ht="16.5" customHeight="1">
      <c r="C39" s="11"/>
    </row>
    <row r="45" spans="1:6" ht="16.5" customHeight="1">
      <c r="A45" s="35"/>
    </row>
    <row r="46" spans="1:6" ht="16.5" customHeight="1">
      <c r="A46" s="35"/>
    </row>
    <row r="47" spans="1:6" ht="16.5" customHeight="1">
      <c r="A47" s="62"/>
    </row>
    <row r="48" spans="1:6" ht="16.5" customHeight="1">
      <c r="A48" s="63"/>
      <c r="F48" s="64"/>
    </row>
    <row r="49" spans="1:12" ht="16.5" customHeight="1">
      <c r="B49" s="65"/>
      <c r="C49" s="66"/>
      <c r="F49" s="67"/>
      <c r="G49" s="67"/>
      <c r="H49" s="68" t="s">
        <v>13</v>
      </c>
      <c r="I49" s="68"/>
      <c r="J49" s="69"/>
      <c r="K49" s="69"/>
    </row>
    <row r="50" spans="1:12" ht="16.5" customHeight="1">
      <c r="B50" s="70"/>
      <c r="H50" s="11" t="s">
        <v>13</v>
      </c>
      <c r="J50" s="11" t="s">
        <v>13</v>
      </c>
      <c r="L50" s="11" t="s">
        <v>13</v>
      </c>
    </row>
    <row r="51" spans="1:12" ht="16.5" customHeight="1">
      <c r="B51" s="71"/>
      <c r="H51" s="11" t="s">
        <v>13</v>
      </c>
      <c r="J51" s="11" t="s">
        <v>13</v>
      </c>
    </row>
    <row r="52" spans="1:12" ht="16.5" customHeight="1">
      <c r="B52" s="72"/>
      <c r="C52" s="73"/>
      <c r="H52" s="11" t="s">
        <v>13</v>
      </c>
      <c r="J52" s="11" t="s">
        <v>13</v>
      </c>
    </row>
    <row r="53" spans="1:12" ht="16.5" customHeight="1">
      <c r="B53" s="74"/>
      <c r="C53" s="75"/>
    </row>
    <row r="54" spans="1:12" ht="16.5" customHeight="1">
      <c r="B54" s="76"/>
      <c r="C54" s="77"/>
    </row>
    <row r="55" spans="1:12" ht="16.5" customHeight="1">
      <c r="B55" s="74"/>
      <c r="C55" s="75"/>
    </row>
    <row r="56" spans="1:12" ht="16.5" customHeight="1">
      <c r="B56" s="78"/>
      <c r="C56" s="73"/>
    </row>
    <row r="57" spans="1:12" ht="16.5" customHeight="1">
      <c r="B57" s="76"/>
      <c r="C57" s="77"/>
    </row>
    <row r="58" spans="1:12" ht="16.5" customHeight="1">
      <c r="B58" s="72"/>
      <c r="C58" s="73"/>
    </row>
    <row r="59" spans="1:12" ht="16.5" customHeight="1">
      <c r="B59" s="78"/>
      <c r="C59" s="73"/>
    </row>
    <row r="60" spans="1:12" ht="16.5" customHeight="1">
      <c r="B60" s="78"/>
      <c r="C60" s="73"/>
    </row>
    <row r="61" spans="1:12" ht="16.5" customHeight="1">
      <c r="A61" s="59"/>
      <c r="C61" s="79"/>
    </row>
    <row r="62" spans="1:12" ht="16.5" customHeight="1">
      <c r="B62" s="70"/>
      <c r="C62" s="80"/>
    </row>
    <row r="63" spans="1:12" ht="16.5" customHeight="1">
      <c r="B63" s="70"/>
    </row>
    <row r="64" spans="1:12" ht="16.5" customHeight="1">
      <c r="B64" s="70"/>
    </row>
    <row r="65" spans="2:3" ht="16.5" customHeight="1">
      <c r="B65" s="70"/>
    </row>
    <row r="66" spans="2:3" ht="16.5" customHeight="1">
      <c r="B66" s="70"/>
    </row>
    <row r="67" spans="2:3" ht="16.5" customHeight="1">
      <c r="B67" s="70"/>
      <c r="C67" s="11"/>
    </row>
    <row r="68" spans="2:3" ht="16.5" customHeight="1">
      <c r="B68" s="70"/>
      <c r="C68" s="11"/>
    </row>
    <row r="69" spans="2:3" ht="16.5" customHeight="1">
      <c r="B69" s="64"/>
      <c r="C69" s="11"/>
    </row>
    <row r="70" spans="2:3" ht="16.5" customHeight="1">
      <c r="B70" s="70"/>
      <c r="C70" s="11"/>
    </row>
    <row r="71" spans="2:3" ht="16.5" customHeight="1">
      <c r="B71" s="36"/>
      <c r="C71" s="11"/>
    </row>
    <row r="72" spans="2:3" ht="16.5" customHeight="1">
      <c r="C72" s="11"/>
    </row>
    <row r="73" spans="2:3" ht="16.5" customHeight="1">
      <c r="C73" s="11"/>
    </row>
    <row r="74" spans="2:3" ht="16.5" customHeight="1">
      <c r="C74" s="1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4"/>
  <sheetViews>
    <sheetView workbookViewId="0">
      <selection activeCell="D2" sqref="D2"/>
    </sheetView>
  </sheetViews>
  <sheetFormatPr baseColWidth="10" defaultColWidth="8.83203125" defaultRowHeight="16.5" customHeight="1" x14ac:dyDescent="0"/>
  <cols>
    <col min="1" max="1" width="58.6640625" style="11" customWidth="1"/>
    <col min="2" max="2" width="14.83203125" style="11" customWidth="1"/>
    <col min="3" max="3" width="4" style="39" customWidth="1"/>
    <col min="4" max="4" width="11.33203125" style="11" customWidth="1"/>
    <col min="5" max="5" width="4.1640625" style="11" customWidth="1"/>
    <col min="6" max="6" width="11.1640625" style="11" customWidth="1"/>
    <col min="7" max="7" width="4.6640625" style="11" customWidth="1"/>
    <col min="8" max="8" width="11.5" style="11" customWidth="1"/>
    <col min="9" max="9" width="4.6640625" style="11" customWidth="1"/>
    <col min="10" max="10" width="11.33203125" style="11" customWidth="1"/>
    <col min="11" max="11" width="4.33203125" style="11" customWidth="1"/>
    <col min="12" max="12" width="10.5" style="11" customWidth="1"/>
    <col min="13" max="13" width="5" style="11" customWidth="1"/>
    <col min="14" max="14" width="11.5" style="11" customWidth="1"/>
    <col min="15" max="15" width="4.6640625" style="11" customWidth="1"/>
    <col min="16" max="16" width="10.83203125" style="11" customWidth="1"/>
    <col min="17" max="17" width="5.5" style="11" customWidth="1"/>
    <col min="18" max="18" width="10" style="11" customWidth="1"/>
    <col min="19" max="19" width="4.5" style="11" customWidth="1"/>
    <col min="20" max="20" width="11" style="11" customWidth="1"/>
    <col min="21" max="21" width="4.6640625" style="11" customWidth="1"/>
    <col min="22" max="22" width="10.6640625" style="11" customWidth="1"/>
    <col min="23" max="23" width="5.6640625" style="11" customWidth="1"/>
    <col min="24" max="24" width="10.5" style="11" customWidth="1"/>
    <col min="25" max="25" width="15.5" style="11" customWidth="1"/>
    <col min="26" max="26" width="0" style="11" hidden="1" customWidth="1"/>
    <col min="27" max="27" width="44.33203125" style="11" customWidth="1"/>
    <col min="28" max="256" width="8.83203125" style="11"/>
    <col min="257" max="257" width="52.83203125" style="11" customWidth="1"/>
    <col min="258" max="258" width="14.83203125" style="11" customWidth="1"/>
    <col min="259" max="259" width="4" style="11" customWidth="1"/>
    <col min="260" max="260" width="11.33203125" style="11" customWidth="1"/>
    <col min="261" max="261" width="4.1640625" style="11" customWidth="1"/>
    <col min="262" max="262" width="11.1640625" style="11" customWidth="1"/>
    <col min="263" max="263" width="4.6640625" style="11" customWidth="1"/>
    <col min="264" max="264" width="11.5" style="11" customWidth="1"/>
    <col min="265" max="265" width="4.6640625" style="11" customWidth="1"/>
    <col min="266" max="266" width="11.33203125" style="11" customWidth="1"/>
    <col min="267" max="267" width="4.33203125" style="11" customWidth="1"/>
    <col min="268" max="268" width="10.5" style="11" customWidth="1"/>
    <col min="269" max="269" width="5" style="11" customWidth="1"/>
    <col min="270" max="270" width="11.5" style="11" customWidth="1"/>
    <col min="271" max="271" width="4.6640625" style="11" customWidth="1"/>
    <col min="272" max="272" width="10.83203125" style="11" customWidth="1"/>
    <col min="273" max="273" width="5.5" style="11" customWidth="1"/>
    <col min="274" max="274" width="10" style="11" customWidth="1"/>
    <col min="275" max="275" width="4.5" style="11" customWidth="1"/>
    <col min="276" max="276" width="11" style="11" customWidth="1"/>
    <col min="277" max="277" width="4.6640625" style="11" customWidth="1"/>
    <col min="278" max="278" width="10.6640625" style="11" customWidth="1"/>
    <col min="279" max="279" width="5.6640625" style="11" customWidth="1"/>
    <col min="280" max="280" width="10.5" style="11" customWidth="1"/>
    <col min="281" max="281" width="15.5" style="11" customWidth="1"/>
    <col min="282" max="282" width="0" style="11" hidden="1" customWidth="1"/>
    <col min="283" max="283" width="44.33203125" style="11" customWidth="1"/>
    <col min="284" max="512" width="8.83203125" style="11"/>
    <col min="513" max="513" width="52.83203125" style="11" customWidth="1"/>
    <col min="514" max="514" width="14.83203125" style="11" customWidth="1"/>
    <col min="515" max="515" width="4" style="11" customWidth="1"/>
    <col min="516" max="516" width="11.33203125" style="11" customWidth="1"/>
    <col min="517" max="517" width="4.1640625" style="11" customWidth="1"/>
    <col min="518" max="518" width="11.1640625" style="11" customWidth="1"/>
    <col min="519" max="519" width="4.6640625" style="11" customWidth="1"/>
    <col min="520" max="520" width="11.5" style="11" customWidth="1"/>
    <col min="521" max="521" width="4.6640625" style="11" customWidth="1"/>
    <col min="522" max="522" width="11.33203125" style="11" customWidth="1"/>
    <col min="523" max="523" width="4.33203125" style="11" customWidth="1"/>
    <col min="524" max="524" width="10.5" style="11" customWidth="1"/>
    <col min="525" max="525" width="5" style="11" customWidth="1"/>
    <col min="526" max="526" width="11.5" style="11" customWidth="1"/>
    <col min="527" max="527" width="4.6640625" style="11" customWidth="1"/>
    <col min="528" max="528" width="10.83203125" style="11" customWidth="1"/>
    <col min="529" max="529" width="5.5" style="11" customWidth="1"/>
    <col min="530" max="530" width="10" style="11" customWidth="1"/>
    <col min="531" max="531" width="4.5" style="11" customWidth="1"/>
    <col min="532" max="532" width="11" style="11" customWidth="1"/>
    <col min="533" max="533" width="4.6640625" style="11" customWidth="1"/>
    <col min="534" max="534" width="10.6640625" style="11" customWidth="1"/>
    <col min="535" max="535" width="5.6640625" style="11" customWidth="1"/>
    <col min="536" max="536" width="10.5" style="11" customWidth="1"/>
    <col min="537" max="537" width="15.5" style="11" customWidth="1"/>
    <col min="538" max="538" width="0" style="11" hidden="1" customWidth="1"/>
    <col min="539" max="539" width="44.33203125" style="11" customWidth="1"/>
    <col min="540" max="768" width="8.83203125" style="11"/>
    <col min="769" max="769" width="52.83203125" style="11" customWidth="1"/>
    <col min="770" max="770" width="14.83203125" style="11" customWidth="1"/>
    <col min="771" max="771" width="4" style="11" customWidth="1"/>
    <col min="772" max="772" width="11.33203125" style="11" customWidth="1"/>
    <col min="773" max="773" width="4.1640625" style="11" customWidth="1"/>
    <col min="774" max="774" width="11.1640625" style="11" customWidth="1"/>
    <col min="775" max="775" width="4.6640625" style="11" customWidth="1"/>
    <col min="776" max="776" width="11.5" style="11" customWidth="1"/>
    <col min="777" max="777" width="4.6640625" style="11" customWidth="1"/>
    <col min="778" max="778" width="11.33203125" style="11" customWidth="1"/>
    <col min="779" max="779" width="4.33203125" style="11" customWidth="1"/>
    <col min="780" max="780" width="10.5" style="11" customWidth="1"/>
    <col min="781" max="781" width="5" style="11" customWidth="1"/>
    <col min="782" max="782" width="11.5" style="11" customWidth="1"/>
    <col min="783" max="783" width="4.6640625" style="11" customWidth="1"/>
    <col min="784" max="784" width="10.83203125" style="11" customWidth="1"/>
    <col min="785" max="785" width="5.5" style="11" customWidth="1"/>
    <col min="786" max="786" width="10" style="11" customWidth="1"/>
    <col min="787" max="787" width="4.5" style="11" customWidth="1"/>
    <col min="788" max="788" width="11" style="11" customWidth="1"/>
    <col min="789" max="789" width="4.6640625" style="11" customWidth="1"/>
    <col min="790" max="790" width="10.6640625" style="11" customWidth="1"/>
    <col min="791" max="791" width="5.6640625" style="11" customWidth="1"/>
    <col min="792" max="792" width="10.5" style="11" customWidth="1"/>
    <col min="793" max="793" width="15.5" style="11" customWidth="1"/>
    <col min="794" max="794" width="0" style="11" hidden="1" customWidth="1"/>
    <col min="795" max="795" width="44.33203125" style="11" customWidth="1"/>
    <col min="796" max="1024" width="8.83203125" style="11"/>
    <col min="1025" max="1025" width="52.83203125" style="11" customWidth="1"/>
    <col min="1026" max="1026" width="14.83203125" style="11" customWidth="1"/>
    <col min="1027" max="1027" width="4" style="11" customWidth="1"/>
    <col min="1028" max="1028" width="11.33203125" style="11" customWidth="1"/>
    <col min="1029" max="1029" width="4.1640625" style="11" customWidth="1"/>
    <col min="1030" max="1030" width="11.1640625" style="11" customWidth="1"/>
    <col min="1031" max="1031" width="4.6640625" style="11" customWidth="1"/>
    <col min="1032" max="1032" width="11.5" style="11" customWidth="1"/>
    <col min="1033" max="1033" width="4.6640625" style="11" customWidth="1"/>
    <col min="1034" max="1034" width="11.33203125" style="11" customWidth="1"/>
    <col min="1035" max="1035" width="4.33203125" style="11" customWidth="1"/>
    <col min="1036" max="1036" width="10.5" style="11" customWidth="1"/>
    <col min="1037" max="1037" width="5" style="11" customWidth="1"/>
    <col min="1038" max="1038" width="11.5" style="11" customWidth="1"/>
    <col min="1039" max="1039" width="4.6640625" style="11" customWidth="1"/>
    <col min="1040" max="1040" width="10.83203125" style="11" customWidth="1"/>
    <col min="1041" max="1041" width="5.5" style="11" customWidth="1"/>
    <col min="1042" max="1042" width="10" style="11" customWidth="1"/>
    <col min="1043" max="1043" width="4.5" style="11" customWidth="1"/>
    <col min="1044" max="1044" width="11" style="11" customWidth="1"/>
    <col min="1045" max="1045" width="4.6640625" style="11" customWidth="1"/>
    <col min="1046" max="1046" width="10.6640625" style="11" customWidth="1"/>
    <col min="1047" max="1047" width="5.6640625" style="11" customWidth="1"/>
    <col min="1048" max="1048" width="10.5" style="11" customWidth="1"/>
    <col min="1049" max="1049" width="15.5" style="11" customWidth="1"/>
    <col min="1050" max="1050" width="0" style="11" hidden="1" customWidth="1"/>
    <col min="1051" max="1051" width="44.33203125" style="11" customWidth="1"/>
    <col min="1052" max="1280" width="8.83203125" style="11"/>
    <col min="1281" max="1281" width="52.83203125" style="11" customWidth="1"/>
    <col min="1282" max="1282" width="14.83203125" style="11" customWidth="1"/>
    <col min="1283" max="1283" width="4" style="11" customWidth="1"/>
    <col min="1284" max="1284" width="11.33203125" style="11" customWidth="1"/>
    <col min="1285" max="1285" width="4.1640625" style="11" customWidth="1"/>
    <col min="1286" max="1286" width="11.1640625" style="11" customWidth="1"/>
    <col min="1287" max="1287" width="4.6640625" style="11" customWidth="1"/>
    <col min="1288" max="1288" width="11.5" style="11" customWidth="1"/>
    <col min="1289" max="1289" width="4.6640625" style="11" customWidth="1"/>
    <col min="1290" max="1290" width="11.33203125" style="11" customWidth="1"/>
    <col min="1291" max="1291" width="4.33203125" style="11" customWidth="1"/>
    <col min="1292" max="1292" width="10.5" style="11" customWidth="1"/>
    <col min="1293" max="1293" width="5" style="11" customWidth="1"/>
    <col min="1294" max="1294" width="11.5" style="11" customWidth="1"/>
    <col min="1295" max="1295" width="4.6640625" style="11" customWidth="1"/>
    <col min="1296" max="1296" width="10.83203125" style="11" customWidth="1"/>
    <col min="1297" max="1297" width="5.5" style="11" customWidth="1"/>
    <col min="1298" max="1298" width="10" style="11" customWidth="1"/>
    <col min="1299" max="1299" width="4.5" style="11" customWidth="1"/>
    <col min="1300" max="1300" width="11" style="11" customWidth="1"/>
    <col min="1301" max="1301" width="4.6640625" style="11" customWidth="1"/>
    <col min="1302" max="1302" width="10.6640625" style="11" customWidth="1"/>
    <col min="1303" max="1303" width="5.6640625" style="11" customWidth="1"/>
    <col min="1304" max="1304" width="10.5" style="11" customWidth="1"/>
    <col min="1305" max="1305" width="15.5" style="11" customWidth="1"/>
    <col min="1306" max="1306" width="0" style="11" hidden="1" customWidth="1"/>
    <col min="1307" max="1307" width="44.33203125" style="11" customWidth="1"/>
    <col min="1308" max="1536" width="8.83203125" style="11"/>
    <col min="1537" max="1537" width="52.83203125" style="11" customWidth="1"/>
    <col min="1538" max="1538" width="14.83203125" style="11" customWidth="1"/>
    <col min="1539" max="1539" width="4" style="11" customWidth="1"/>
    <col min="1540" max="1540" width="11.33203125" style="11" customWidth="1"/>
    <col min="1541" max="1541" width="4.1640625" style="11" customWidth="1"/>
    <col min="1542" max="1542" width="11.1640625" style="11" customWidth="1"/>
    <col min="1543" max="1543" width="4.6640625" style="11" customWidth="1"/>
    <col min="1544" max="1544" width="11.5" style="11" customWidth="1"/>
    <col min="1545" max="1545" width="4.6640625" style="11" customWidth="1"/>
    <col min="1546" max="1546" width="11.33203125" style="11" customWidth="1"/>
    <col min="1547" max="1547" width="4.33203125" style="11" customWidth="1"/>
    <col min="1548" max="1548" width="10.5" style="11" customWidth="1"/>
    <col min="1549" max="1549" width="5" style="11" customWidth="1"/>
    <col min="1550" max="1550" width="11.5" style="11" customWidth="1"/>
    <col min="1551" max="1551" width="4.6640625" style="11" customWidth="1"/>
    <col min="1552" max="1552" width="10.83203125" style="11" customWidth="1"/>
    <col min="1553" max="1553" width="5.5" style="11" customWidth="1"/>
    <col min="1554" max="1554" width="10" style="11" customWidth="1"/>
    <col min="1555" max="1555" width="4.5" style="11" customWidth="1"/>
    <col min="1556" max="1556" width="11" style="11" customWidth="1"/>
    <col min="1557" max="1557" width="4.6640625" style="11" customWidth="1"/>
    <col min="1558" max="1558" width="10.6640625" style="11" customWidth="1"/>
    <col min="1559" max="1559" width="5.6640625" style="11" customWidth="1"/>
    <col min="1560" max="1560" width="10.5" style="11" customWidth="1"/>
    <col min="1561" max="1561" width="15.5" style="11" customWidth="1"/>
    <col min="1562" max="1562" width="0" style="11" hidden="1" customWidth="1"/>
    <col min="1563" max="1563" width="44.33203125" style="11" customWidth="1"/>
    <col min="1564" max="1792" width="8.83203125" style="11"/>
    <col min="1793" max="1793" width="52.83203125" style="11" customWidth="1"/>
    <col min="1794" max="1794" width="14.83203125" style="11" customWidth="1"/>
    <col min="1795" max="1795" width="4" style="11" customWidth="1"/>
    <col min="1796" max="1796" width="11.33203125" style="11" customWidth="1"/>
    <col min="1797" max="1797" width="4.1640625" style="11" customWidth="1"/>
    <col min="1798" max="1798" width="11.1640625" style="11" customWidth="1"/>
    <col min="1799" max="1799" width="4.6640625" style="11" customWidth="1"/>
    <col min="1800" max="1800" width="11.5" style="11" customWidth="1"/>
    <col min="1801" max="1801" width="4.6640625" style="11" customWidth="1"/>
    <col min="1802" max="1802" width="11.33203125" style="11" customWidth="1"/>
    <col min="1803" max="1803" width="4.33203125" style="11" customWidth="1"/>
    <col min="1804" max="1804" width="10.5" style="11" customWidth="1"/>
    <col min="1805" max="1805" width="5" style="11" customWidth="1"/>
    <col min="1806" max="1806" width="11.5" style="11" customWidth="1"/>
    <col min="1807" max="1807" width="4.6640625" style="11" customWidth="1"/>
    <col min="1808" max="1808" width="10.83203125" style="11" customWidth="1"/>
    <col min="1809" max="1809" width="5.5" style="11" customWidth="1"/>
    <col min="1810" max="1810" width="10" style="11" customWidth="1"/>
    <col min="1811" max="1811" width="4.5" style="11" customWidth="1"/>
    <col min="1812" max="1812" width="11" style="11" customWidth="1"/>
    <col min="1813" max="1813" width="4.6640625" style="11" customWidth="1"/>
    <col min="1814" max="1814" width="10.6640625" style="11" customWidth="1"/>
    <col min="1815" max="1815" width="5.6640625" style="11" customWidth="1"/>
    <col min="1816" max="1816" width="10.5" style="11" customWidth="1"/>
    <col min="1817" max="1817" width="15.5" style="11" customWidth="1"/>
    <col min="1818" max="1818" width="0" style="11" hidden="1" customWidth="1"/>
    <col min="1819" max="1819" width="44.33203125" style="11" customWidth="1"/>
    <col min="1820" max="2048" width="8.83203125" style="11"/>
    <col min="2049" max="2049" width="52.83203125" style="11" customWidth="1"/>
    <col min="2050" max="2050" width="14.83203125" style="11" customWidth="1"/>
    <col min="2051" max="2051" width="4" style="11" customWidth="1"/>
    <col min="2052" max="2052" width="11.33203125" style="11" customWidth="1"/>
    <col min="2053" max="2053" width="4.1640625" style="11" customWidth="1"/>
    <col min="2054" max="2054" width="11.1640625" style="11" customWidth="1"/>
    <col min="2055" max="2055" width="4.6640625" style="11" customWidth="1"/>
    <col min="2056" max="2056" width="11.5" style="11" customWidth="1"/>
    <col min="2057" max="2057" width="4.6640625" style="11" customWidth="1"/>
    <col min="2058" max="2058" width="11.33203125" style="11" customWidth="1"/>
    <col min="2059" max="2059" width="4.33203125" style="11" customWidth="1"/>
    <col min="2060" max="2060" width="10.5" style="11" customWidth="1"/>
    <col min="2061" max="2061" width="5" style="11" customWidth="1"/>
    <col min="2062" max="2062" width="11.5" style="11" customWidth="1"/>
    <col min="2063" max="2063" width="4.6640625" style="11" customWidth="1"/>
    <col min="2064" max="2064" width="10.83203125" style="11" customWidth="1"/>
    <col min="2065" max="2065" width="5.5" style="11" customWidth="1"/>
    <col min="2066" max="2066" width="10" style="11" customWidth="1"/>
    <col min="2067" max="2067" width="4.5" style="11" customWidth="1"/>
    <col min="2068" max="2068" width="11" style="11" customWidth="1"/>
    <col min="2069" max="2069" width="4.6640625" style="11" customWidth="1"/>
    <col min="2070" max="2070" width="10.6640625" style="11" customWidth="1"/>
    <col min="2071" max="2071" width="5.6640625" style="11" customWidth="1"/>
    <col min="2072" max="2072" width="10.5" style="11" customWidth="1"/>
    <col min="2073" max="2073" width="15.5" style="11" customWidth="1"/>
    <col min="2074" max="2074" width="0" style="11" hidden="1" customWidth="1"/>
    <col min="2075" max="2075" width="44.33203125" style="11" customWidth="1"/>
    <col min="2076" max="2304" width="8.83203125" style="11"/>
    <col min="2305" max="2305" width="52.83203125" style="11" customWidth="1"/>
    <col min="2306" max="2306" width="14.83203125" style="11" customWidth="1"/>
    <col min="2307" max="2307" width="4" style="11" customWidth="1"/>
    <col min="2308" max="2308" width="11.33203125" style="11" customWidth="1"/>
    <col min="2309" max="2309" width="4.1640625" style="11" customWidth="1"/>
    <col min="2310" max="2310" width="11.1640625" style="11" customWidth="1"/>
    <col min="2311" max="2311" width="4.6640625" style="11" customWidth="1"/>
    <col min="2312" max="2312" width="11.5" style="11" customWidth="1"/>
    <col min="2313" max="2313" width="4.6640625" style="11" customWidth="1"/>
    <col min="2314" max="2314" width="11.33203125" style="11" customWidth="1"/>
    <col min="2315" max="2315" width="4.33203125" style="11" customWidth="1"/>
    <col min="2316" max="2316" width="10.5" style="11" customWidth="1"/>
    <col min="2317" max="2317" width="5" style="11" customWidth="1"/>
    <col min="2318" max="2318" width="11.5" style="11" customWidth="1"/>
    <col min="2319" max="2319" width="4.6640625" style="11" customWidth="1"/>
    <col min="2320" max="2320" width="10.83203125" style="11" customWidth="1"/>
    <col min="2321" max="2321" width="5.5" style="11" customWidth="1"/>
    <col min="2322" max="2322" width="10" style="11" customWidth="1"/>
    <col min="2323" max="2323" width="4.5" style="11" customWidth="1"/>
    <col min="2324" max="2324" width="11" style="11" customWidth="1"/>
    <col min="2325" max="2325" width="4.6640625" style="11" customWidth="1"/>
    <col min="2326" max="2326" width="10.6640625" style="11" customWidth="1"/>
    <col min="2327" max="2327" width="5.6640625" style="11" customWidth="1"/>
    <col min="2328" max="2328" width="10.5" style="11" customWidth="1"/>
    <col min="2329" max="2329" width="15.5" style="11" customWidth="1"/>
    <col min="2330" max="2330" width="0" style="11" hidden="1" customWidth="1"/>
    <col min="2331" max="2331" width="44.33203125" style="11" customWidth="1"/>
    <col min="2332" max="2560" width="8.83203125" style="11"/>
    <col min="2561" max="2561" width="52.83203125" style="11" customWidth="1"/>
    <col min="2562" max="2562" width="14.83203125" style="11" customWidth="1"/>
    <col min="2563" max="2563" width="4" style="11" customWidth="1"/>
    <col min="2564" max="2564" width="11.33203125" style="11" customWidth="1"/>
    <col min="2565" max="2565" width="4.1640625" style="11" customWidth="1"/>
    <col min="2566" max="2566" width="11.1640625" style="11" customWidth="1"/>
    <col min="2567" max="2567" width="4.6640625" style="11" customWidth="1"/>
    <col min="2568" max="2568" width="11.5" style="11" customWidth="1"/>
    <col min="2569" max="2569" width="4.6640625" style="11" customWidth="1"/>
    <col min="2570" max="2570" width="11.33203125" style="11" customWidth="1"/>
    <col min="2571" max="2571" width="4.33203125" style="11" customWidth="1"/>
    <col min="2572" max="2572" width="10.5" style="11" customWidth="1"/>
    <col min="2573" max="2573" width="5" style="11" customWidth="1"/>
    <col min="2574" max="2574" width="11.5" style="11" customWidth="1"/>
    <col min="2575" max="2575" width="4.6640625" style="11" customWidth="1"/>
    <col min="2576" max="2576" width="10.83203125" style="11" customWidth="1"/>
    <col min="2577" max="2577" width="5.5" style="11" customWidth="1"/>
    <col min="2578" max="2578" width="10" style="11" customWidth="1"/>
    <col min="2579" max="2579" width="4.5" style="11" customWidth="1"/>
    <col min="2580" max="2580" width="11" style="11" customWidth="1"/>
    <col min="2581" max="2581" width="4.6640625" style="11" customWidth="1"/>
    <col min="2582" max="2582" width="10.6640625" style="11" customWidth="1"/>
    <col min="2583" max="2583" width="5.6640625" style="11" customWidth="1"/>
    <col min="2584" max="2584" width="10.5" style="11" customWidth="1"/>
    <col min="2585" max="2585" width="15.5" style="11" customWidth="1"/>
    <col min="2586" max="2586" width="0" style="11" hidden="1" customWidth="1"/>
    <col min="2587" max="2587" width="44.33203125" style="11" customWidth="1"/>
    <col min="2588" max="2816" width="8.83203125" style="11"/>
    <col min="2817" max="2817" width="52.83203125" style="11" customWidth="1"/>
    <col min="2818" max="2818" width="14.83203125" style="11" customWidth="1"/>
    <col min="2819" max="2819" width="4" style="11" customWidth="1"/>
    <col min="2820" max="2820" width="11.33203125" style="11" customWidth="1"/>
    <col min="2821" max="2821" width="4.1640625" style="11" customWidth="1"/>
    <col min="2822" max="2822" width="11.1640625" style="11" customWidth="1"/>
    <col min="2823" max="2823" width="4.6640625" style="11" customWidth="1"/>
    <col min="2824" max="2824" width="11.5" style="11" customWidth="1"/>
    <col min="2825" max="2825" width="4.6640625" style="11" customWidth="1"/>
    <col min="2826" max="2826" width="11.33203125" style="11" customWidth="1"/>
    <col min="2827" max="2827" width="4.33203125" style="11" customWidth="1"/>
    <col min="2828" max="2828" width="10.5" style="11" customWidth="1"/>
    <col min="2829" max="2829" width="5" style="11" customWidth="1"/>
    <col min="2830" max="2830" width="11.5" style="11" customWidth="1"/>
    <col min="2831" max="2831" width="4.6640625" style="11" customWidth="1"/>
    <col min="2832" max="2832" width="10.83203125" style="11" customWidth="1"/>
    <col min="2833" max="2833" width="5.5" style="11" customWidth="1"/>
    <col min="2834" max="2834" width="10" style="11" customWidth="1"/>
    <col min="2835" max="2835" width="4.5" style="11" customWidth="1"/>
    <col min="2836" max="2836" width="11" style="11" customWidth="1"/>
    <col min="2837" max="2837" width="4.6640625" style="11" customWidth="1"/>
    <col min="2838" max="2838" width="10.6640625" style="11" customWidth="1"/>
    <col min="2839" max="2839" width="5.6640625" style="11" customWidth="1"/>
    <col min="2840" max="2840" width="10.5" style="11" customWidth="1"/>
    <col min="2841" max="2841" width="15.5" style="11" customWidth="1"/>
    <col min="2842" max="2842" width="0" style="11" hidden="1" customWidth="1"/>
    <col min="2843" max="2843" width="44.33203125" style="11" customWidth="1"/>
    <col min="2844" max="3072" width="8.83203125" style="11"/>
    <col min="3073" max="3073" width="52.83203125" style="11" customWidth="1"/>
    <col min="3074" max="3074" width="14.83203125" style="11" customWidth="1"/>
    <col min="3075" max="3075" width="4" style="11" customWidth="1"/>
    <col min="3076" max="3076" width="11.33203125" style="11" customWidth="1"/>
    <col min="3077" max="3077" width="4.1640625" style="11" customWidth="1"/>
    <col min="3078" max="3078" width="11.1640625" style="11" customWidth="1"/>
    <col min="3079" max="3079" width="4.6640625" style="11" customWidth="1"/>
    <col min="3080" max="3080" width="11.5" style="11" customWidth="1"/>
    <col min="3081" max="3081" width="4.6640625" style="11" customWidth="1"/>
    <col min="3082" max="3082" width="11.33203125" style="11" customWidth="1"/>
    <col min="3083" max="3083" width="4.33203125" style="11" customWidth="1"/>
    <col min="3084" max="3084" width="10.5" style="11" customWidth="1"/>
    <col min="3085" max="3085" width="5" style="11" customWidth="1"/>
    <col min="3086" max="3086" width="11.5" style="11" customWidth="1"/>
    <col min="3087" max="3087" width="4.6640625" style="11" customWidth="1"/>
    <col min="3088" max="3088" width="10.83203125" style="11" customWidth="1"/>
    <col min="3089" max="3089" width="5.5" style="11" customWidth="1"/>
    <col min="3090" max="3090" width="10" style="11" customWidth="1"/>
    <col min="3091" max="3091" width="4.5" style="11" customWidth="1"/>
    <col min="3092" max="3092" width="11" style="11" customWidth="1"/>
    <col min="3093" max="3093" width="4.6640625" style="11" customWidth="1"/>
    <col min="3094" max="3094" width="10.6640625" style="11" customWidth="1"/>
    <col min="3095" max="3095" width="5.6640625" style="11" customWidth="1"/>
    <col min="3096" max="3096" width="10.5" style="11" customWidth="1"/>
    <col min="3097" max="3097" width="15.5" style="11" customWidth="1"/>
    <col min="3098" max="3098" width="0" style="11" hidden="1" customWidth="1"/>
    <col min="3099" max="3099" width="44.33203125" style="11" customWidth="1"/>
    <col min="3100" max="3328" width="8.83203125" style="11"/>
    <col min="3329" max="3329" width="52.83203125" style="11" customWidth="1"/>
    <col min="3330" max="3330" width="14.83203125" style="11" customWidth="1"/>
    <col min="3331" max="3331" width="4" style="11" customWidth="1"/>
    <col min="3332" max="3332" width="11.33203125" style="11" customWidth="1"/>
    <col min="3333" max="3333" width="4.1640625" style="11" customWidth="1"/>
    <col min="3334" max="3334" width="11.1640625" style="11" customWidth="1"/>
    <col min="3335" max="3335" width="4.6640625" style="11" customWidth="1"/>
    <col min="3336" max="3336" width="11.5" style="11" customWidth="1"/>
    <col min="3337" max="3337" width="4.6640625" style="11" customWidth="1"/>
    <col min="3338" max="3338" width="11.33203125" style="11" customWidth="1"/>
    <col min="3339" max="3339" width="4.33203125" style="11" customWidth="1"/>
    <col min="3340" max="3340" width="10.5" style="11" customWidth="1"/>
    <col min="3341" max="3341" width="5" style="11" customWidth="1"/>
    <col min="3342" max="3342" width="11.5" style="11" customWidth="1"/>
    <col min="3343" max="3343" width="4.6640625" style="11" customWidth="1"/>
    <col min="3344" max="3344" width="10.83203125" style="11" customWidth="1"/>
    <col min="3345" max="3345" width="5.5" style="11" customWidth="1"/>
    <col min="3346" max="3346" width="10" style="11" customWidth="1"/>
    <col min="3347" max="3347" width="4.5" style="11" customWidth="1"/>
    <col min="3348" max="3348" width="11" style="11" customWidth="1"/>
    <col min="3349" max="3349" width="4.6640625" style="11" customWidth="1"/>
    <col min="3350" max="3350" width="10.6640625" style="11" customWidth="1"/>
    <col min="3351" max="3351" width="5.6640625" style="11" customWidth="1"/>
    <col min="3352" max="3352" width="10.5" style="11" customWidth="1"/>
    <col min="3353" max="3353" width="15.5" style="11" customWidth="1"/>
    <col min="3354" max="3354" width="0" style="11" hidden="1" customWidth="1"/>
    <col min="3355" max="3355" width="44.33203125" style="11" customWidth="1"/>
    <col min="3356" max="3584" width="8.83203125" style="11"/>
    <col min="3585" max="3585" width="52.83203125" style="11" customWidth="1"/>
    <col min="3586" max="3586" width="14.83203125" style="11" customWidth="1"/>
    <col min="3587" max="3587" width="4" style="11" customWidth="1"/>
    <col min="3588" max="3588" width="11.33203125" style="11" customWidth="1"/>
    <col min="3589" max="3589" width="4.1640625" style="11" customWidth="1"/>
    <col min="3590" max="3590" width="11.1640625" style="11" customWidth="1"/>
    <col min="3591" max="3591" width="4.6640625" style="11" customWidth="1"/>
    <col min="3592" max="3592" width="11.5" style="11" customWidth="1"/>
    <col min="3593" max="3593" width="4.6640625" style="11" customWidth="1"/>
    <col min="3594" max="3594" width="11.33203125" style="11" customWidth="1"/>
    <col min="3595" max="3595" width="4.33203125" style="11" customWidth="1"/>
    <col min="3596" max="3596" width="10.5" style="11" customWidth="1"/>
    <col min="3597" max="3597" width="5" style="11" customWidth="1"/>
    <col min="3598" max="3598" width="11.5" style="11" customWidth="1"/>
    <col min="3599" max="3599" width="4.6640625" style="11" customWidth="1"/>
    <col min="3600" max="3600" width="10.83203125" style="11" customWidth="1"/>
    <col min="3601" max="3601" width="5.5" style="11" customWidth="1"/>
    <col min="3602" max="3602" width="10" style="11" customWidth="1"/>
    <col min="3603" max="3603" width="4.5" style="11" customWidth="1"/>
    <col min="3604" max="3604" width="11" style="11" customWidth="1"/>
    <col min="3605" max="3605" width="4.6640625" style="11" customWidth="1"/>
    <col min="3606" max="3606" width="10.6640625" style="11" customWidth="1"/>
    <col min="3607" max="3607" width="5.6640625" style="11" customWidth="1"/>
    <col min="3608" max="3608" width="10.5" style="11" customWidth="1"/>
    <col min="3609" max="3609" width="15.5" style="11" customWidth="1"/>
    <col min="3610" max="3610" width="0" style="11" hidden="1" customWidth="1"/>
    <col min="3611" max="3611" width="44.33203125" style="11" customWidth="1"/>
    <col min="3612" max="3840" width="8.83203125" style="11"/>
    <col min="3841" max="3841" width="52.83203125" style="11" customWidth="1"/>
    <col min="3842" max="3842" width="14.83203125" style="11" customWidth="1"/>
    <col min="3843" max="3843" width="4" style="11" customWidth="1"/>
    <col min="3844" max="3844" width="11.33203125" style="11" customWidth="1"/>
    <col min="3845" max="3845" width="4.1640625" style="11" customWidth="1"/>
    <col min="3846" max="3846" width="11.1640625" style="11" customWidth="1"/>
    <col min="3847" max="3847" width="4.6640625" style="11" customWidth="1"/>
    <col min="3848" max="3848" width="11.5" style="11" customWidth="1"/>
    <col min="3849" max="3849" width="4.6640625" style="11" customWidth="1"/>
    <col min="3850" max="3850" width="11.33203125" style="11" customWidth="1"/>
    <col min="3851" max="3851" width="4.33203125" style="11" customWidth="1"/>
    <col min="3852" max="3852" width="10.5" style="11" customWidth="1"/>
    <col min="3853" max="3853" width="5" style="11" customWidth="1"/>
    <col min="3854" max="3854" width="11.5" style="11" customWidth="1"/>
    <col min="3855" max="3855" width="4.6640625" style="11" customWidth="1"/>
    <col min="3856" max="3856" width="10.83203125" style="11" customWidth="1"/>
    <col min="3857" max="3857" width="5.5" style="11" customWidth="1"/>
    <col min="3858" max="3858" width="10" style="11" customWidth="1"/>
    <col min="3859" max="3859" width="4.5" style="11" customWidth="1"/>
    <col min="3860" max="3860" width="11" style="11" customWidth="1"/>
    <col min="3861" max="3861" width="4.6640625" style="11" customWidth="1"/>
    <col min="3862" max="3862" width="10.6640625" style="11" customWidth="1"/>
    <col min="3863" max="3863" width="5.6640625" style="11" customWidth="1"/>
    <col min="3864" max="3864" width="10.5" style="11" customWidth="1"/>
    <col min="3865" max="3865" width="15.5" style="11" customWidth="1"/>
    <col min="3866" max="3866" width="0" style="11" hidden="1" customWidth="1"/>
    <col min="3867" max="3867" width="44.33203125" style="11" customWidth="1"/>
    <col min="3868" max="4096" width="8.83203125" style="11"/>
    <col min="4097" max="4097" width="52.83203125" style="11" customWidth="1"/>
    <col min="4098" max="4098" width="14.83203125" style="11" customWidth="1"/>
    <col min="4099" max="4099" width="4" style="11" customWidth="1"/>
    <col min="4100" max="4100" width="11.33203125" style="11" customWidth="1"/>
    <col min="4101" max="4101" width="4.1640625" style="11" customWidth="1"/>
    <col min="4102" max="4102" width="11.1640625" style="11" customWidth="1"/>
    <col min="4103" max="4103" width="4.6640625" style="11" customWidth="1"/>
    <col min="4104" max="4104" width="11.5" style="11" customWidth="1"/>
    <col min="4105" max="4105" width="4.6640625" style="11" customWidth="1"/>
    <col min="4106" max="4106" width="11.33203125" style="11" customWidth="1"/>
    <col min="4107" max="4107" width="4.33203125" style="11" customWidth="1"/>
    <col min="4108" max="4108" width="10.5" style="11" customWidth="1"/>
    <col min="4109" max="4109" width="5" style="11" customWidth="1"/>
    <col min="4110" max="4110" width="11.5" style="11" customWidth="1"/>
    <col min="4111" max="4111" width="4.6640625" style="11" customWidth="1"/>
    <col min="4112" max="4112" width="10.83203125" style="11" customWidth="1"/>
    <col min="4113" max="4113" width="5.5" style="11" customWidth="1"/>
    <col min="4114" max="4114" width="10" style="11" customWidth="1"/>
    <col min="4115" max="4115" width="4.5" style="11" customWidth="1"/>
    <col min="4116" max="4116" width="11" style="11" customWidth="1"/>
    <col min="4117" max="4117" width="4.6640625" style="11" customWidth="1"/>
    <col min="4118" max="4118" width="10.6640625" style="11" customWidth="1"/>
    <col min="4119" max="4119" width="5.6640625" style="11" customWidth="1"/>
    <col min="4120" max="4120" width="10.5" style="11" customWidth="1"/>
    <col min="4121" max="4121" width="15.5" style="11" customWidth="1"/>
    <col min="4122" max="4122" width="0" style="11" hidden="1" customWidth="1"/>
    <col min="4123" max="4123" width="44.33203125" style="11" customWidth="1"/>
    <col min="4124" max="4352" width="8.83203125" style="11"/>
    <col min="4353" max="4353" width="52.83203125" style="11" customWidth="1"/>
    <col min="4354" max="4354" width="14.83203125" style="11" customWidth="1"/>
    <col min="4355" max="4355" width="4" style="11" customWidth="1"/>
    <col min="4356" max="4356" width="11.33203125" style="11" customWidth="1"/>
    <col min="4357" max="4357" width="4.1640625" style="11" customWidth="1"/>
    <col min="4358" max="4358" width="11.1640625" style="11" customWidth="1"/>
    <col min="4359" max="4359" width="4.6640625" style="11" customWidth="1"/>
    <col min="4360" max="4360" width="11.5" style="11" customWidth="1"/>
    <col min="4361" max="4361" width="4.6640625" style="11" customWidth="1"/>
    <col min="4362" max="4362" width="11.33203125" style="11" customWidth="1"/>
    <col min="4363" max="4363" width="4.33203125" style="11" customWidth="1"/>
    <col min="4364" max="4364" width="10.5" style="11" customWidth="1"/>
    <col min="4365" max="4365" width="5" style="11" customWidth="1"/>
    <col min="4366" max="4366" width="11.5" style="11" customWidth="1"/>
    <col min="4367" max="4367" width="4.6640625" style="11" customWidth="1"/>
    <col min="4368" max="4368" width="10.83203125" style="11" customWidth="1"/>
    <col min="4369" max="4369" width="5.5" style="11" customWidth="1"/>
    <col min="4370" max="4370" width="10" style="11" customWidth="1"/>
    <col min="4371" max="4371" width="4.5" style="11" customWidth="1"/>
    <col min="4372" max="4372" width="11" style="11" customWidth="1"/>
    <col min="4373" max="4373" width="4.6640625" style="11" customWidth="1"/>
    <col min="4374" max="4374" width="10.6640625" style="11" customWidth="1"/>
    <col min="4375" max="4375" width="5.6640625" style="11" customWidth="1"/>
    <col min="4376" max="4376" width="10.5" style="11" customWidth="1"/>
    <col min="4377" max="4377" width="15.5" style="11" customWidth="1"/>
    <col min="4378" max="4378" width="0" style="11" hidden="1" customWidth="1"/>
    <col min="4379" max="4379" width="44.33203125" style="11" customWidth="1"/>
    <col min="4380" max="4608" width="8.83203125" style="11"/>
    <col min="4609" max="4609" width="52.83203125" style="11" customWidth="1"/>
    <col min="4610" max="4610" width="14.83203125" style="11" customWidth="1"/>
    <col min="4611" max="4611" width="4" style="11" customWidth="1"/>
    <col min="4612" max="4612" width="11.33203125" style="11" customWidth="1"/>
    <col min="4613" max="4613" width="4.1640625" style="11" customWidth="1"/>
    <col min="4614" max="4614" width="11.1640625" style="11" customWidth="1"/>
    <col min="4615" max="4615" width="4.6640625" style="11" customWidth="1"/>
    <col min="4616" max="4616" width="11.5" style="11" customWidth="1"/>
    <col min="4617" max="4617" width="4.6640625" style="11" customWidth="1"/>
    <col min="4618" max="4618" width="11.33203125" style="11" customWidth="1"/>
    <col min="4619" max="4619" width="4.33203125" style="11" customWidth="1"/>
    <col min="4620" max="4620" width="10.5" style="11" customWidth="1"/>
    <col min="4621" max="4621" width="5" style="11" customWidth="1"/>
    <col min="4622" max="4622" width="11.5" style="11" customWidth="1"/>
    <col min="4623" max="4623" width="4.6640625" style="11" customWidth="1"/>
    <col min="4624" max="4624" width="10.83203125" style="11" customWidth="1"/>
    <col min="4625" max="4625" width="5.5" style="11" customWidth="1"/>
    <col min="4626" max="4626" width="10" style="11" customWidth="1"/>
    <col min="4627" max="4627" width="4.5" style="11" customWidth="1"/>
    <col min="4628" max="4628" width="11" style="11" customWidth="1"/>
    <col min="4629" max="4629" width="4.6640625" style="11" customWidth="1"/>
    <col min="4630" max="4630" width="10.6640625" style="11" customWidth="1"/>
    <col min="4631" max="4631" width="5.6640625" style="11" customWidth="1"/>
    <col min="4632" max="4632" width="10.5" style="11" customWidth="1"/>
    <col min="4633" max="4633" width="15.5" style="11" customWidth="1"/>
    <col min="4634" max="4634" width="0" style="11" hidden="1" customWidth="1"/>
    <col min="4635" max="4635" width="44.33203125" style="11" customWidth="1"/>
    <col min="4636" max="4864" width="8.83203125" style="11"/>
    <col min="4865" max="4865" width="52.83203125" style="11" customWidth="1"/>
    <col min="4866" max="4866" width="14.83203125" style="11" customWidth="1"/>
    <col min="4867" max="4867" width="4" style="11" customWidth="1"/>
    <col min="4868" max="4868" width="11.33203125" style="11" customWidth="1"/>
    <col min="4869" max="4869" width="4.1640625" style="11" customWidth="1"/>
    <col min="4870" max="4870" width="11.1640625" style="11" customWidth="1"/>
    <col min="4871" max="4871" width="4.6640625" style="11" customWidth="1"/>
    <col min="4872" max="4872" width="11.5" style="11" customWidth="1"/>
    <col min="4873" max="4873" width="4.6640625" style="11" customWidth="1"/>
    <col min="4874" max="4874" width="11.33203125" style="11" customWidth="1"/>
    <col min="4875" max="4875" width="4.33203125" style="11" customWidth="1"/>
    <col min="4876" max="4876" width="10.5" style="11" customWidth="1"/>
    <col min="4877" max="4877" width="5" style="11" customWidth="1"/>
    <col min="4878" max="4878" width="11.5" style="11" customWidth="1"/>
    <col min="4879" max="4879" width="4.6640625" style="11" customWidth="1"/>
    <col min="4880" max="4880" width="10.83203125" style="11" customWidth="1"/>
    <col min="4881" max="4881" width="5.5" style="11" customWidth="1"/>
    <col min="4882" max="4882" width="10" style="11" customWidth="1"/>
    <col min="4883" max="4883" width="4.5" style="11" customWidth="1"/>
    <col min="4884" max="4884" width="11" style="11" customWidth="1"/>
    <col min="4885" max="4885" width="4.6640625" style="11" customWidth="1"/>
    <col min="4886" max="4886" width="10.6640625" style="11" customWidth="1"/>
    <col min="4887" max="4887" width="5.6640625" style="11" customWidth="1"/>
    <col min="4888" max="4888" width="10.5" style="11" customWidth="1"/>
    <col min="4889" max="4889" width="15.5" style="11" customWidth="1"/>
    <col min="4890" max="4890" width="0" style="11" hidden="1" customWidth="1"/>
    <col min="4891" max="4891" width="44.33203125" style="11" customWidth="1"/>
    <col min="4892" max="5120" width="8.83203125" style="11"/>
    <col min="5121" max="5121" width="52.83203125" style="11" customWidth="1"/>
    <col min="5122" max="5122" width="14.83203125" style="11" customWidth="1"/>
    <col min="5123" max="5123" width="4" style="11" customWidth="1"/>
    <col min="5124" max="5124" width="11.33203125" style="11" customWidth="1"/>
    <col min="5125" max="5125" width="4.1640625" style="11" customWidth="1"/>
    <col min="5126" max="5126" width="11.1640625" style="11" customWidth="1"/>
    <col min="5127" max="5127" width="4.6640625" style="11" customWidth="1"/>
    <col min="5128" max="5128" width="11.5" style="11" customWidth="1"/>
    <col min="5129" max="5129" width="4.6640625" style="11" customWidth="1"/>
    <col min="5130" max="5130" width="11.33203125" style="11" customWidth="1"/>
    <col min="5131" max="5131" width="4.33203125" style="11" customWidth="1"/>
    <col min="5132" max="5132" width="10.5" style="11" customWidth="1"/>
    <col min="5133" max="5133" width="5" style="11" customWidth="1"/>
    <col min="5134" max="5134" width="11.5" style="11" customWidth="1"/>
    <col min="5135" max="5135" width="4.6640625" style="11" customWidth="1"/>
    <col min="5136" max="5136" width="10.83203125" style="11" customWidth="1"/>
    <col min="5137" max="5137" width="5.5" style="11" customWidth="1"/>
    <col min="5138" max="5138" width="10" style="11" customWidth="1"/>
    <col min="5139" max="5139" width="4.5" style="11" customWidth="1"/>
    <col min="5140" max="5140" width="11" style="11" customWidth="1"/>
    <col min="5141" max="5141" width="4.6640625" style="11" customWidth="1"/>
    <col min="5142" max="5142" width="10.6640625" style="11" customWidth="1"/>
    <col min="5143" max="5143" width="5.6640625" style="11" customWidth="1"/>
    <col min="5144" max="5144" width="10.5" style="11" customWidth="1"/>
    <col min="5145" max="5145" width="15.5" style="11" customWidth="1"/>
    <col min="5146" max="5146" width="0" style="11" hidden="1" customWidth="1"/>
    <col min="5147" max="5147" width="44.33203125" style="11" customWidth="1"/>
    <col min="5148" max="5376" width="8.83203125" style="11"/>
    <col min="5377" max="5377" width="52.83203125" style="11" customWidth="1"/>
    <col min="5378" max="5378" width="14.83203125" style="11" customWidth="1"/>
    <col min="5379" max="5379" width="4" style="11" customWidth="1"/>
    <col min="5380" max="5380" width="11.33203125" style="11" customWidth="1"/>
    <col min="5381" max="5381" width="4.1640625" style="11" customWidth="1"/>
    <col min="5382" max="5382" width="11.1640625" style="11" customWidth="1"/>
    <col min="5383" max="5383" width="4.6640625" style="11" customWidth="1"/>
    <col min="5384" max="5384" width="11.5" style="11" customWidth="1"/>
    <col min="5385" max="5385" width="4.6640625" style="11" customWidth="1"/>
    <col min="5386" max="5386" width="11.33203125" style="11" customWidth="1"/>
    <col min="5387" max="5387" width="4.33203125" style="11" customWidth="1"/>
    <col min="5388" max="5388" width="10.5" style="11" customWidth="1"/>
    <col min="5389" max="5389" width="5" style="11" customWidth="1"/>
    <col min="5390" max="5390" width="11.5" style="11" customWidth="1"/>
    <col min="5391" max="5391" width="4.6640625" style="11" customWidth="1"/>
    <col min="5392" max="5392" width="10.83203125" style="11" customWidth="1"/>
    <col min="5393" max="5393" width="5.5" style="11" customWidth="1"/>
    <col min="5394" max="5394" width="10" style="11" customWidth="1"/>
    <col min="5395" max="5395" width="4.5" style="11" customWidth="1"/>
    <col min="5396" max="5396" width="11" style="11" customWidth="1"/>
    <col min="5397" max="5397" width="4.6640625" style="11" customWidth="1"/>
    <col min="5398" max="5398" width="10.6640625" style="11" customWidth="1"/>
    <col min="5399" max="5399" width="5.6640625" style="11" customWidth="1"/>
    <col min="5400" max="5400" width="10.5" style="11" customWidth="1"/>
    <col min="5401" max="5401" width="15.5" style="11" customWidth="1"/>
    <col min="5402" max="5402" width="0" style="11" hidden="1" customWidth="1"/>
    <col min="5403" max="5403" width="44.33203125" style="11" customWidth="1"/>
    <col min="5404" max="5632" width="8.83203125" style="11"/>
    <col min="5633" max="5633" width="52.83203125" style="11" customWidth="1"/>
    <col min="5634" max="5634" width="14.83203125" style="11" customWidth="1"/>
    <col min="5635" max="5635" width="4" style="11" customWidth="1"/>
    <col min="5636" max="5636" width="11.33203125" style="11" customWidth="1"/>
    <col min="5637" max="5637" width="4.1640625" style="11" customWidth="1"/>
    <col min="5638" max="5638" width="11.1640625" style="11" customWidth="1"/>
    <col min="5639" max="5639" width="4.6640625" style="11" customWidth="1"/>
    <col min="5640" max="5640" width="11.5" style="11" customWidth="1"/>
    <col min="5641" max="5641" width="4.6640625" style="11" customWidth="1"/>
    <col min="5642" max="5642" width="11.33203125" style="11" customWidth="1"/>
    <col min="5643" max="5643" width="4.33203125" style="11" customWidth="1"/>
    <col min="5644" max="5644" width="10.5" style="11" customWidth="1"/>
    <col min="5645" max="5645" width="5" style="11" customWidth="1"/>
    <col min="5646" max="5646" width="11.5" style="11" customWidth="1"/>
    <col min="5647" max="5647" width="4.6640625" style="11" customWidth="1"/>
    <col min="5648" max="5648" width="10.83203125" style="11" customWidth="1"/>
    <col min="5649" max="5649" width="5.5" style="11" customWidth="1"/>
    <col min="5650" max="5650" width="10" style="11" customWidth="1"/>
    <col min="5651" max="5651" width="4.5" style="11" customWidth="1"/>
    <col min="5652" max="5652" width="11" style="11" customWidth="1"/>
    <col min="5653" max="5653" width="4.6640625" style="11" customWidth="1"/>
    <col min="5654" max="5654" width="10.6640625" style="11" customWidth="1"/>
    <col min="5655" max="5655" width="5.6640625" style="11" customWidth="1"/>
    <col min="5656" max="5656" width="10.5" style="11" customWidth="1"/>
    <col min="5657" max="5657" width="15.5" style="11" customWidth="1"/>
    <col min="5658" max="5658" width="0" style="11" hidden="1" customWidth="1"/>
    <col min="5659" max="5659" width="44.33203125" style="11" customWidth="1"/>
    <col min="5660" max="5888" width="8.83203125" style="11"/>
    <col min="5889" max="5889" width="52.83203125" style="11" customWidth="1"/>
    <col min="5890" max="5890" width="14.83203125" style="11" customWidth="1"/>
    <col min="5891" max="5891" width="4" style="11" customWidth="1"/>
    <col min="5892" max="5892" width="11.33203125" style="11" customWidth="1"/>
    <col min="5893" max="5893" width="4.1640625" style="11" customWidth="1"/>
    <col min="5894" max="5894" width="11.1640625" style="11" customWidth="1"/>
    <col min="5895" max="5895" width="4.6640625" style="11" customWidth="1"/>
    <col min="5896" max="5896" width="11.5" style="11" customWidth="1"/>
    <col min="5897" max="5897" width="4.6640625" style="11" customWidth="1"/>
    <col min="5898" max="5898" width="11.33203125" style="11" customWidth="1"/>
    <col min="5899" max="5899" width="4.33203125" style="11" customWidth="1"/>
    <col min="5900" max="5900" width="10.5" style="11" customWidth="1"/>
    <col min="5901" max="5901" width="5" style="11" customWidth="1"/>
    <col min="5902" max="5902" width="11.5" style="11" customWidth="1"/>
    <col min="5903" max="5903" width="4.6640625" style="11" customWidth="1"/>
    <col min="5904" max="5904" width="10.83203125" style="11" customWidth="1"/>
    <col min="5905" max="5905" width="5.5" style="11" customWidth="1"/>
    <col min="5906" max="5906" width="10" style="11" customWidth="1"/>
    <col min="5907" max="5907" width="4.5" style="11" customWidth="1"/>
    <col min="5908" max="5908" width="11" style="11" customWidth="1"/>
    <col min="5909" max="5909" width="4.6640625" style="11" customWidth="1"/>
    <col min="5910" max="5910" width="10.6640625" style="11" customWidth="1"/>
    <col min="5911" max="5911" width="5.6640625" style="11" customWidth="1"/>
    <col min="5912" max="5912" width="10.5" style="11" customWidth="1"/>
    <col min="5913" max="5913" width="15.5" style="11" customWidth="1"/>
    <col min="5914" max="5914" width="0" style="11" hidden="1" customWidth="1"/>
    <col min="5915" max="5915" width="44.33203125" style="11" customWidth="1"/>
    <col min="5916" max="6144" width="8.83203125" style="11"/>
    <col min="6145" max="6145" width="52.83203125" style="11" customWidth="1"/>
    <col min="6146" max="6146" width="14.83203125" style="11" customWidth="1"/>
    <col min="6147" max="6147" width="4" style="11" customWidth="1"/>
    <col min="6148" max="6148" width="11.33203125" style="11" customWidth="1"/>
    <col min="6149" max="6149" width="4.1640625" style="11" customWidth="1"/>
    <col min="6150" max="6150" width="11.1640625" style="11" customWidth="1"/>
    <col min="6151" max="6151" width="4.6640625" style="11" customWidth="1"/>
    <col min="6152" max="6152" width="11.5" style="11" customWidth="1"/>
    <col min="6153" max="6153" width="4.6640625" style="11" customWidth="1"/>
    <col min="6154" max="6154" width="11.33203125" style="11" customWidth="1"/>
    <col min="6155" max="6155" width="4.33203125" style="11" customWidth="1"/>
    <col min="6156" max="6156" width="10.5" style="11" customWidth="1"/>
    <col min="6157" max="6157" width="5" style="11" customWidth="1"/>
    <col min="6158" max="6158" width="11.5" style="11" customWidth="1"/>
    <col min="6159" max="6159" width="4.6640625" style="11" customWidth="1"/>
    <col min="6160" max="6160" width="10.83203125" style="11" customWidth="1"/>
    <col min="6161" max="6161" width="5.5" style="11" customWidth="1"/>
    <col min="6162" max="6162" width="10" style="11" customWidth="1"/>
    <col min="6163" max="6163" width="4.5" style="11" customWidth="1"/>
    <col min="6164" max="6164" width="11" style="11" customWidth="1"/>
    <col min="6165" max="6165" width="4.6640625" style="11" customWidth="1"/>
    <col min="6166" max="6166" width="10.6640625" style="11" customWidth="1"/>
    <col min="6167" max="6167" width="5.6640625" style="11" customWidth="1"/>
    <col min="6168" max="6168" width="10.5" style="11" customWidth="1"/>
    <col min="6169" max="6169" width="15.5" style="11" customWidth="1"/>
    <col min="6170" max="6170" width="0" style="11" hidden="1" customWidth="1"/>
    <col min="6171" max="6171" width="44.33203125" style="11" customWidth="1"/>
    <col min="6172" max="6400" width="8.83203125" style="11"/>
    <col min="6401" max="6401" width="52.83203125" style="11" customWidth="1"/>
    <col min="6402" max="6402" width="14.83203125" style="11" customWidth="1"/>
    <col min="6403" max="6403" width="4" style="11" customWidth="1"/>
    <col min="6404" max="6404" width="11.33203125" style="11" customWidth="1"/>
    <col min="6405" max="6405" width="4.1640625" style="11" customWidth="1"/>
    <col min="6406" max="6406" width="11.1640625" style="11" customWidth="1"/>
    <col min="6407" max="6407" width="4.6640625" style="11" customWidth="1"/>
    <col min="6408" max="6408" width="11.5" style="11" customWidth="1"/>
    <col min="6409" max="6409" width="4.6640625" style="11" customWidth="1"/>
    <col min="6410" max="6410" width="11.33203125" style="11" customWidth="1"/>
    <col min="6411" max="6411" width="4.33203125" style="11" customWidth="1"/>
    <col min="6412" max="6412" width="10.5" style="11" customWidth="1"/>
    <col min="6413" max="6413" width="5" style="11" customWidth="1"/>
    <col min="6414" max="6414" width="11.5" style="11" customWidth="1"/>
    <col min="6415" max="6415" width="4.6640625" style="11" customWidth="1"/>
    <col min="6416" max="6416" width="10.83203125" style="11" customWidth="1"/>
    <col min="6417" max="6417" width="5.5" style="11" customWidth="1"/>
    <col min="6418" max="6418" width="10" style="11" customWidth="1"/>
    <col min="6419" max="6419" width="4.5" style="11" customWidth="1"/>
    <col min="6420" max="6420" width="11" style="11" customWidth="1"/>
    <col min="6421" max="6421" width="4.6640625" style="11" customWidth="1"/>
    <col min="6422" max="6422" width="10.6640625" style="11" customWidth="1"/>
    <col min="6423" max="6423" width="5.6640625" style="11" customWidth="1"/>
    <col min="6424" max="6424" width="10.5" style="11" customWidth="1"/>
    <col min="6425" max="6425" width="15.5" style="11" customWidth="1"/>
    <col min="6426" max="6426" width="0" style="11" hidden="1" customWidth="1"/>
    <col min="6427" max="6427" width="44.33203125" style="11" customWidth="1"/>
    <col min="6428" max="6656" width="8.83203125" style="11"/>
    <col min="6657" max="6657" width="52.83203125" style="11" customWidth="1"/>
    <col min="6658" max="6658" width="14.83203125" style="11" customWidth="1"/>
    <col min="6659" max="6659" width="4" style="11" customWidth="1"/>
    <col min="6660" max="6660" width="11.33203125" style="11" customWidth="1"/>
    <col min="6661" max="6661" width="4.1640625" style="11" customWidth="1"/>
    <col min="6662" max="6662" width="11.1640625" style="11" customWidth="1"/>
    <col min="6663" max="6663" width="4.6640625" style="11" customWidth="1"/>
    <col min="6664" max="6664" width="11.5" style="11" customWidth="1"/>
    <col min="6665" max="6665" width="4.6640625" style="11" customWidth="1"/>
    <col min="6666" max="6666" width="11.33203125" style="11" customWidth="1"/>
    <col min="6667" max="6667" width="4.33203125" style="11" customWidth="1"/>
    <col min="6668" max="6668" width="10.5" style="11" customWidth="1"/>
    <col min="6669" max="6669" width="5" style="11" customWidth="1"/>
    <col min="6670" max="6670" width="11.5" style="11" customWidth="1"/>
    <col min="6671" max="6671" width="4.6640625" style="11" customWidth="1"/>
    <col min="6672" max="6672" width="10.83203125" style="11" customWidth="1"/>
    <col min="6673" max="6673" width="5.5" style="11" customWidth="1"/>
    <col min="6674" max="6674" width="10" style="11" customWidth="1"/>
    <col min="6675" max="6675" width="4.5" style="11" customWidth="1"/>
    <col min="6676" max="6676" width="11" style="11" customWidth="1"/>
    <col min="6677" max="6677" width="4.6640625" style="11" customWidth="1"/>
    <col min="6678" max="6678" width="10.6640625" style="11" customWidth="1"/>
    <col min="6679" max="6679" width="5.6640625" style="11" customWidth="1"/>
    <col min="6680" max="6680" width="10.5" style="11" customWidth="1"/>
    <col min="6681" max="6681" width="15.5" style="11" customWidth="1"/>
    <col min="6682" max="6682" width="0" style="11" hidden="1" customWidth="1"/>
    <col min="6683" max="6683" width="44.33203125" style="11" customWidth="1"/>
    <col min="6684" max="6912" width="8.83203125" style="11"/>
    <col min="6913" max="6913" width="52.83203125" style="11" customWidth="1"/>
    <col min="6914" max="6914" width="14.83203125" style="11" customWidth="1"/>
    <col min="6915" max="6915" width="4" style="11" customWidth="1"/>
    <col min="6916" max="6916" width="11.33203125" style="11" customWidth="1"/>
    <col min="6917" max="6917" width="4.1640625" style="11" customWidth="1"/>
    <col min="6918" max="6918" width="11.1640625" style="11" customWidth="1"/>
    <col min="6919" max="6919" width="4.6640625" style="11" customWidth="1"/>
    <col min="6920" max="6920" width="11.5" style="11" customWidth="1"/>
    <col min="6921" max="6921" width="4.6640625" style="11" customWidth="1"/>
    <col min="6922" max="6922" width="11.33203125" style="11" customWidth="1"/>
    <col min="6923" max="6923" width="4.33203125" style="11" customWidth="1"/>
    <col min="6924" max="6924" width="10.5" style="11" customWidth="1"/>
    <col min="6925" max="6925" width="5" style="11" customWidth="1"/>
    <col min="6926" max="6926" width="11.5" style="11" customWidth="1"/>
    <col min="6927" max="6927" width="4.6640625" style="11" customWidth="1"/>
    <col min="6928" max="6928" width="10.83203125" style="11" customWidth="1"/>
    <col min="6929" max="6929" width="5.5" style="11" customWidth="1"/>
    <col min="6930" max="6930" width="10" style="11" customWidth="1"/>
    <col min="6931" max="6931" width="4.5" style="11" customWidth="1"/>
    <col min="6932" max="6932" width="11" style="11" customWidth="1"/>
    <col min="6933" max="6933" width="4.6640625" style="11" customWidth="1"/>
    <col min="6934" max="6934" width="10.6640625" style="11" customWidth="1"/>
    <col min="6935" max="6935" width="5.6640625" style="11" customWidth="1"/>
    <col min="6936" max="6936" width="10.5" style="11" customWidth="1"/>
    <col min="6937" max="6937" width="15.5" style="11" customWidth="1"/>
    <col min="6938" max="6938" width="0" style="11" hidden="1" customWidth="1"/>
    <col min="6939" max="6939" width="44.33203125" style="11" customWidth="1"/>
    <col min="6940" max="7168" width="8.83203125" style="11"/>
    <col min="7169" max="7169" width="52.83203125" style="11" customWidth="1"/>
    <col min="7170" max="7170" width="14.83203125" style="11" customWidth="1"/>
    <col min="7171" max="7171" width="4" style="11" customWidth="1"/>
    <col min="7172" max="7172" width="11.33203125" style="11" customWidth="1"/>
    <col min="7173" max="7173" width="4.1640625" style="11" customWidth="1"/>
    <col min="7174" max="7174" width="11.1640625" style="11" customWidth="1"/>
    <col min="7175" max="7175" width="4.6640625" style="11" customWidth="1"/>
    <col min="7176" max="7176" width="11.5" style="11" customWidth="1"/>
    <col min="7177" max="7177" width="4.6640625" style="11" customWidth="1"/>
    <col min="7178" max="7178" width="11.33203125" style="11" customWidth="1"/>
    <col min="7179" max="7179" width="4.33203125" style="11" customWidth="1"/>
    <col min="7180" max="7180" width="10.5" style="11" customWidth="1"/>
    <col min="7181" max="7181" width="5" style="11" customWidth="1"/>
    <col min="7182" max="7182" width="11.5" style="11" customWidth="1"/>
    <col min="7183" max="7183" width="4.6640625" style="11" customWidth="1"/>
    <col min="7184" max="7184" width="10.83203125" style="11" customWidth="1"/>
    <col min="7185" max="7185" width="5.5" style="11" customWidth="1"/>
    <col min="7186" max="7186" width="10" style="11" customWidth="1"/>
    <col min="7187" max="7187" width="4.5" style="11" customWidth="1"/>
    <col min="7188" max="7188" width="11" style="11" customWidth="1"/>
    <col min="7189" max="7189" width="4.6640625" style="11" customWidth="1"/>
    <col min="7190" max="7190" width="10.6640625" style="11" customWidth="1"/>
    <col min="7191" max="7191" width="5.6640625" style="11" customWidth="1"/>
    <col min="7192" max="7192" width="10.5" style="11" customWidth="1"/>
    <col min="7193" max="7193" width="15.5" style="11" customWidth="1"/>
    <col min="7194" max="7194" width="0" style="11" hidden="1" customWidth="1"/>
    <col min="7195" max="7195" width="44.33203125" style="11" customWidth="1"/>
    <col min="7196" max="7424" width="8.83203125" style="11"/>
    <col min="7425" max="7425" width="52.83203125" style="11" customWidth="1"/>
    <col min="7426" max="7426" width="14.83203125" style="11" customWidth="1"/>
    <col min="7427" max="7427" width="4" style="11" customWidth="1"/>
    <col min="7428" max="7428" width="11.33203125" style="11" customWidth="1"/>
    <col min="7429" max="7429" width="4.1640625" style="11" customWidth="1"/>
    <col min="7430" max="7430" width="11.1640625" style="11" customWidth="1"/>
    <col min="7431" max="7431" width="4.6640625" style="11" customWidth="1"/>
    <col min="7432" max="7432" width="11.5" style="11" customWidth="1"/>
    <col min="7433" max="7433" width="4.6640625" style="11" customWidth="1"/>
    <col min="7434" max="7434" width="11.33203125" style="11" customWidth="1"/>
    <col min="7435" max="7435" width="4.33203125" style="11" customWidth="1"/>
    <col min="7436" max="7436" width="10.5" style="11" customWidth="1"/>
    <col min="7437" max="7437" width="5" style="11" customWidth="1"/>
    <col min="7438" max="7438" width="11.5" style="11" customWidth="1"/>
    <col min="7439" max="7439" width="4.6640625" style="11" customWidth="1"/>
    <col min="7440" max="7440" width="10.83203125" style="11" customWidth="1"/>
    <col min="7441" max="7441" width="5.5" style="11" customWidth="1"/>
    <col min="7442" max="7442" width="10" style="11" customWidth="1"/>
    <col min="7443" max="7443" width="4.5" style="11" customWidth="1"/>
    <col min="7444" max="7444" width="11" style="11" customWidth="1"/>
    <col min="7445" max="7445" width="4.6640625" style="11" customWidth="1"/>
    <col min="7446" max="7446" width="10.6640625" style="11" customWidth="1"/>
    <col min="7447" max="7447" width="5.6640625" style="11" customWidth="1"/>
    <col min="7448" max="7448" width="10.5" style="11" customWidth="1"/>
    <col min="7449" max="7449" width="15.5" style="11" customWidth="1"/>
    <col min="7450" max="7450" width="0" style="11" hidden="1" customWidth="1"/>
    <col min="7451" max="7451" width="44.33203125" style="11" customWidth="1"/>
    <col min="7452" max="7680" width="8.83203125" style="11"/>
    <col min="7681" max="7681" width="52.83203125" style="11" customWidth="1"/>
    <col min="7682" max="7682" width="14.83203125" style="11" customWidth="1"/>
    <col min="7683" max="7683" width="4" style="11" customWidth="1"/>
    <col min="7684" max="7684" width="11.33203125" style="11" customWidth="1"/>
    <col min="7685" max="7685" width="4.1640625" style="11" customWidth="1"/>
    <col min="7686" max="7686" width="11.1640625" style="11" customWidth="1"/>
    <col min="7687" max="7687" width="4.6640625" style="11" customWidth="1"/>
    <col min="7688" max="7688" width="11.5" style="11" customWidth="1"/>
    <col min="7689" max="7689" width="4.6640625" style="11" customWidth="1"/>
    <col min="7690" max="7690" width="11.33203125" style="11" customWidth="1"/>
    <col min="7691" max="7691" width="4.33203125" style="11" customWidth="1"/>
    <col min="7692" max="7692" width="10.5" style="11" customWidth="1"/>
    <col min="7693" max="7693" width="5" style="11" customWidth="1"/>
    <col min="7694" max="7694" width="11.5" style="11" customWidth="1"/>
    <col min="7695" max="7695" width="4.6640625" style="11" customWidth="1"/>
    <col min="7696" max="7696" width="10.83203125" style="11" customWidth="1"/>
    <col min="7697" max="7697" width="5.5" style="11" customWidth="1"/>
    <col min="7698" max="7698" width="10" style="11" customWidth="1"/>
    <col min="7699" max="7699" width="4.5" style="11" customWidth="1"/>
    <col min="7700" max="7700" width="11" style="11" customWidth="1"/>
    <col min="7701" max="7701" width="4.6640625" style="11" customWidth="1"/>
    <col min="7702" max="7702" width="10.6640625" style="11" customWidth="1"/>
    <col min="7703" max="7703" width="5.6640625" style="11" customWidth="1"/>
    <col min="7704" max="7704" width="10.5" style="11" customWidth="1"/>
    <col min="7705" max="7705" width="15.5" style="11" customWidth="1"/>
    <col min="7706" max="7706" width="0" style="11" hidden="1" customWidth="1"/>
    <col min="7707" max="7707" width="44.33203125" style="11" customWidth="1"/>
    <col min="7708" max="7936" width="8.83203125" style="11"/>
    <col min="7937" max="7937" width="52.83203125" style="11" customWidth="1"/>
    <col min="7938" max="7938" width="14.83203125" style="11" customWidth="1"/>
    <col min="7939" max="7939" width="4" style="11" customWidth="1"/>
    <col min="7940" max="7940" width="11.33203125" style="11" customWidth="1"/>
    <col min="7941" max="7941" width="4.1640625" style="11" customWidth="1"/>
    <col min="7942" max="7942" width="11.1640625" style="11" customWidth="1"/>
    <col min="7943" max="7943" width="4.6640625" style="11" customWidth="1"/>
    <col min="7944" max="7944" width="11.5" style="11" customWidth="1"/>
    <col min="7945" max="7945" width="4.6640625" style="11" customWidth="1"/>
    <col min="7946" max="7946" width="11.33203125" style="11" customWidth="1"/>
    <col min="7947" max="7947" width="4.33203125" style="11" customWidth="1"/>
    <col min="7948" max="7948" width="10.5" style="11" customWidth="1"/>
    <col min="7949" max="7949" width="5" style="11" customWidth="1"/>
    <col min="7950" max="7950" width="11.5" style="11" customWidth="1"/>
    <col min="7951" max="7951" width="4.6640625" style="11" customWidth="1"/>
    <col min="7952" max="7952" width="10.83203125" style="11" customWidth="1"/>
    <col min="7953" max="7953" width="5.5" style="11" customWidth="1"/>
    <col min="7954" max="7954" width="10" style="11" customWidth="1"/>
    <col min="7955" max="7955" width="4.5" style="11" customWidth="1"/>
    <col min="7956" max="7956" width="11" style="11" customWidth="1"/>
    <col min="7957" max="7957" width="4.6640625" style="11" customWidth="1"/>
    <col min="7958" max="7958" width="10.6640625" style="11" customWidth="1"/>
    <col min="7959" max="7959" width="5.6640625" style="11" customWidth="1"/>
    <col min="7960" max="7960" width="10.5" style="11" customWidth="1"/>
    <col min="7961" max="7961" width="15.5" style="11" customWidth="1"/>
    <col min="7962" max="7962" width="0" style="11" hidden="1" customWidth="1"/>
    <col min="7963" max="7963" width="44.33203125" style="11" customWidth="1"/>
    <col min="7964" max="8192" width="8.83203125" style="11"/>
    <col min="8193" max="8193" width="52.83203125" style="11" customWidth="1"/>
    <col min="8194" max="8194" width="14.83203125" style="11" customWidth="1"/>
    <col min="8195" max="8195" width="4" style="11" customWidth="1"/>
    <col min="8196" max="8196" width="11.33203125" style="11" customWidth="1"/>
    <col min="8197" max="8197" width="4.1640625" style="11" customWidth="1"/>
    <col min="8198" max="8198" width="11.1640625" style="11" customWidth="1"/>
    <col min="8199" max="8199" width="4.6640625" style="11" customWidth="1"/>
    <col min="8200" max="8200" width="11.5" style="11" customWidth="1"/>
    <col min="8201" max="8201" width="4.6640625" style="11" customWidth="1"/>
    <col min="8202" max="8202" width="11.33203125" style="11" customWidth="1"/>
    <col min="8203" max="8203" width="4.33203125" style="11" customWidth="1"/>
    <col min="8204" max="8204" width="10.5" style="11" customWidth="1"/>
    <col min="8205" max="8205" width="5" style="11" customWidth="1"/>
    <col min="8206" max="8206" width="11.5" style="11" customWidth="1"/>
    <col min="8207" max="8207" width="4.6640625" style="11" customWidth="1"/>
    <col min="8208" max="8208" width="10.83203125" style="11" customWidth="1"/>
    <col min="8209" max="8209" width="5.5" style="11" customWidth="1"/>
    <col min="8210" max="8210" width="10" style="11" customWidth="1"/>
    <col min="8211" max="8211" width="4.5" style="11" customWidth="1"/>
    <col min="8212" max="8212" width="11" style="11" customWidth="1"/>
    <col min="8213" max="8213" width="4.6640625" style="11" customWidth="1"/>
    <col min="8214" max="8214" width="10.6640625" style="11" customWidth="1"/>
    <col min="8215" max="8215" width="5.6640625" style="11" customWidth="1"/>
    <col min="8216" max="8216" width="10.5" style="11" customWidth="1"/>
    <col min="8217" max="8217" width="15.5" style="11" customWidth="1"/>
    <col min="8218" max="8218" width="0" style="11" hidden="1" customWidth="1"/>
    <col min="8219" max="8219" width="44.33203125" style="11" customWidth="1"/>
    <col min="8220" max="8448" width="8.83203125" style="11"/>
    <col min="8449" max="8449" width="52.83203125" style="11" customWidth="1"/>
    <col min="8450" max="8450" width="14.83203125" style="11" customWidth="1"/>
    <col min="8451" max="8451" width="4" style="11" customWidth="1"/>
    <col min="8452" max="8452" width="11.33203125" style="11" customWidth="1"/>
    <col min="8453" max="8453" width="4.1640625" style="11" customWidth="1"/>
    <col min="8454" max="8454" width="11.1640625" style="11" customWidth="1"/>
    <col min="8455" max="8455" width="4.6640625" style="11" customWidth="1"/>
    <col min="8456" max="8456" width="11.5" style="11" customWidth="1"/>
    <col min="8457" max="8457" width="4.6640625" style="11" customWidth="1"/>
    <col min="8458" max="8458" width="11.33203125" style="11" customWidth="1"/>
    <col min="8459" max="8459" width="4.33203125" style="11" customWidth="1"/>
    <col min="8460" max="8460" width="10.5" style="11" customWidth="1"/>
    <col min="8461" max="8461" width="5" style="11" customWidth="1"/>
    <col min="8462" max="8462" width="11.5" style="11" customWidth="1"/>
    <col min="8463" max="8463" width="4.6640625" style="11" customWidth="1"/>
    <col min="8464" max="8464" width="10.83203125" style="11" customWidth="1"/>
    <col min="8465" max="8465" width="5.5" style="11" customWidth="1"/>
    <col min="8466" max="8466" width="10" style="11" customWidth="1"/>
    <col min="8467" max="8467" width="4.5" style="11" customWidth="1"/>
    <col min="8468" max="8468" width="11" style="11" customWidth="1"/>
    <col min="8469" max="8469" width="4.6640625" style="11" customWidth="1"/>
    <col min="8470" max="8470" width="10.6640625" style="11" customWidth="1"/>
    <col min="8471" max="8471" width="5.6640625" style="11" customWidth="1"/>
    <col min="8472" max="8472" width="10.5" style="11" customWidth="1"/>
    <col min="8473" max="8473" width="15.5" style="11" customWidth="1"/>
    <col min="8474" max="8474" width="0" style="11" hidden="1" customWidth="1"/>
    <col min="8475" max="8475" width="44.33203125" style="11" customWidth="1"/>
    <col min="8476" max="8704" width="8.83203125" style="11"/>
    <col min="8705" max="8705" width="52.83203125" style="11" customWidth="1"/>
    <col min="8706" max="8706" width="14.83203125" style="11" customWidth="1"/>
    <col min="8707" max="8707" width="4" style="11" customWidth="1"/>
    <col min="8708" max="8708" width="11.33203125" style="11" customWidth="1"/>
    <col min="8709" max="8709" width="4.1640625" style="11" customWidth="1"/>
    <col min="8710" max="8710" width="11.1640625" style="11" customWidth="1"/>
    <col min="8711" max="8711" width="4.6640625" style="11" customWidth="1"/>
    <col min="8712" max="8712" width="11.5" style="11" customWidth="1"/>
    <col min="8713" max="8713" width="4.6640625" style="11" customWidth="1"/>
    <col min="8714" max="8714" width="11.33203125" style="11" customWidth="1"/>
    <col min="8715" max="8715" width="4.33203125" style="11" customWidth="1"/>
    <col min="8716" max="8716" width="10.5" style="11" customWidth="1"/>
    <col min="8717" max="8717" width="5" style="11" customWidth="1"/>
    <col min="8718" max="8718" width="11.5" style="11" customWidth="1"/>
    <col min="8719" max="8719" width="4.6640625" style="11" customWidth="1"/>
    <col min="8720" max="8720" width="10.83203125" style="11" customWidth="1"/>
    <col min="8721" max="8721" width="5.5" style="11" customWidth="1"/>
    <col min="8722" max="8722" width="10" style="11" customWidth="1"/>
    <col min="8723" max="8723" width="4.5" style="11" customWidth="1"/>
    <col min="8724" max="8724" width="11" style="11" customWidth="1"/>
    <col min="8725" max="8725" width="4.6640625" style="11" customWidth="1"/>
    <col min="8726" max="8726" width="10.6640625" style="11" customWidth="1"/>
    <col min="8727" max="8727" width="5.6640625" style="11" customWidth="1"/>
    <col min="8728" max="8728" width="10.5" style="11" customWidth="1"/>
    <col min="8729" max="8729" width="15.5" style="11" customWidth="1"/>
    <col min="8730" max="8730" width="0" style="11" hidden="1" customWidth="1"/>
    <col min="8731" max="8731" width="44.33203125" style="11" customWidth="1"/>
    <col min="8732" max="8960" width="8.83203125" style="11"/>
    <col min="8961" max="8961" width="52.83203125" style="11" customWidth="1"/>
    <col min="8962" max="8962" width="14.83203125" style="11" customWidth="1"/>
    <col min="8963" max="8963" width="4" style="11" customWidth="1"/>
    <col min="8964" max="8964" width="11.33203125" style="11" customWidth="1"/>
    <col min="8965" max="8965" width="4.1640625" style="11" customWidth="1"/>
    <col min="8966" max="8966" width="11.1640625" style="11" customWidth="1"/>
    <col min="8967" max="8967" width="4.6640625" style="11" customWidth="1"/>
    <col min="8968" max="8968" width="11.5" style="11" customWidth="1"/>
    <col min="8969" max="8969" width="4.6640625" style="11" customWidth="1"/>
    <col min="8970" max="8970" width="11.33203125" style="11" customWidth="1"/>
    <col min="8971" max="8971" width="4.33203125" style="11" customWidth="1"/>
    <col min="8972" max="8972" width="10.5" style="11" customWidth="1"/>
    <col min="8973" max="8973" width="5" style="11" customWidth="1"/>
    <col min="8974" max="8974" width="11.5" style="11" customWidth="1"/>
    <col min="8975" max="8975" width="4.6640625" style="11" customWidth="1"/>
    <col min="8976" max="8976" width="10.83203125" style="11" customWidth="1"/>
    <col min="8977" max="8977" width="5.5" style="11" customWidth="1"/>
    <col min="8978" max="8978" width="10" style="11" customWidth="1"/>
    <col min="8979" max="8979" width="4.5" style="11" customWidth="1"/>
    <col min="8980" max="8980" width="11" style="11" customWidth="1"/>
    <col min="8981" max="8981" width="4.6640625" style="11" customWidth="1"/>
    <col min="8982" max="8982" width="10.6640625" style="11" customWidth="1"/>
    <col min="8983" max="8983" width="5.6640625" style="11" customWidth="1"/>
    <col min="8984" max="8984" width="10.5" style="11" customWidth="1"/>
    <col min="8985" max="8985" width="15.5" style="11" customWidth="1"/>
    <col min="8986" max="8986" width="0" style="11" hidden="1" customWidth="1"/>
    <col min="8987" max="8987" width="44.33203125" style="11" customWidth="1"/>
    <col min="8988" max="9216" width="8.83203125" style="11"/>
    <col min="9217" max="9217" width="52.83203125" style="11" customWidth="1"/>
    <col min="9218" max="9218" width="14.83203125" style="11" customWidth="1"/>
    <col min="9219" max="9219" width="4" style="11" customWidth="1"/>
    <col min="9220" max="9220" width="11.33203125" style="11" customWidth="1"/>
    <col min="9221" max="9221" width="4.1640625" style="11" customWidth="1"/>
    <col min="9222" max="9222" width="11.1640625" style="11" customWidth="1"/>
    <col min="9223" max="9223" width="4.6640625" style="11" customWidth="1"/>
    <col min="9224" max="9224" width="11.5" style="11" customWidth="1"/>
    <col min="9225" max="9225" width="4.6640625" style="11" customWidth="1"/>
    <col min="9226" max="9226" width="11.33203125" style="11" customWidth="1"/>
    <col min="9227" max="9227" width="4.33203125" style="11" customWidth="1"/>
    <col min="9228" max="9228" width="10.5" style="11" customWidth="1"/>
    <col min="9229" max="9229" width="5" style="11" customWidth="1"/>
    <col min="9230" max="9230" width="11.5" style="11" customWidth="1"/>
    <col min="9231" max="9231" width="4.6640625" style="11" customWidth="1"/>
    <col min="9232" max="9232" width="10.83203125" style="11" customWidth="1"/>
    <col min="9233" max="9233" width="5.5" style="11" customWidth="1"/>
    <col min="9234" max="9234" width="10" style="11" customWidth="1"/>
    <col min="9235" max="9235" width="4.5" style="11" customWidth="1"/>
    <col min="9236" max="9236" width="11" style="11" customWidth="1"/>
    <col min="9237" max="9237" width="4.6640625" style="11" customWidth="1"/>
    <col min="9238" max="9238" width="10.6640625" style="11" customWidth="1"/>
    <col min="9239" max="9239" width="5.6640625" style="11" customWidth="1"/>
    <col min="9240" max="9240" width="10.5" style="11" customWidth="1"/>
    <col min="9241" max="9241" width="15.5" style="11" customWidth="1"/>
    <col min="9242" max="9242" width="0" style="11" hidden="1" customWidth="1"/>
    <col min="9243" max="9243" width="44.33203125" style="11" customWidth="1"/>
    <col min="9244" max="9472" width="8.83203125" style="11"/>
    <col min="9473" max="9473" width="52.83203125" style="11" customWidth="1"/>
    <col min="9474" max="9474" width="14.83203125" style="11" customWidth="1"/>
    <col min="9475" max="9475" width="4" style="11" customWidth="1"/>
    <col min="9476" max="9476" width="11.33203125" style="11" customWidth="1"/>
    <col min="9477" max="9477" width="4.1640625" style="11" customWidth="1"/>
    <col min="9478" max="9478" width="11.1640625" style="11" customWidth="1"/>
    <col min="9479" max="9479" width="4.6640625" style="11" customWidth="1"/>
    <col min="9480" max="9480" width="11.5" style="11" customWidth="1"/>
    <col min="9481" max="9481" width="4.6640625" style="11" customWidth="1"/>
    <col min="9482" max="9482" width="11.33203125" style="11" customWidth="1"/>
    <col min="9483" max="9483" width="4.33203125" style="11" customWidth="1"/>
    <col min="9484" max="9484" width="10.5" style="11" customWidth="1"/>
    <col min="9485" max="9485" width="5" style="11" customWidth="1"/>
    <col min="9486" max="9486" width="11.5" style="11" customWidth="1"/>
    <col min="9487" max="9487" width="4.6640625" style="11" customWidth="1"/>
    <col min="9488" max="9488" width="10.83203125" style="11" customWidth="1"/>
    <col min="9489" max="9489" width="5.5" style="11" customWidth="1"/>
    <col min="9490" max="9490" width="10" style="11" customWidth="1"/>
    <col min="9491" max="9491" width="4.5" style="11" customWidth="1"/>
    <col min="9492" max="9492" width="11" style="11" customWidth="1"/>
    <col min="9493" max="9493" width="4.6640625" style="11" customWidth="1"/>
    <col min="9494" max="9494" width="10.6640625" style="11" customWidth="1"/>
    <col min="9495" max="9495" width="5.6640625" style="11" customWidth="1"/>
    <col min="9496" max="9496" width="10.5" style="11" customWidth="1"/>
    <col min="9497" max="9497" width="15.5" style="11" customWidth="1"/>
    <col min="9498" max="9498" width="0" style="11" hidden="1" customWidth="1"/>
    <col min="9499" max="9499" width="44.33203125" style="11" customWidth="1"/>
    <col min="9500" max="9728" width="8.83203125" style="11"/>
    <col min="9729" max="9729" width="52.83203125" style="11" customWidth="1"/>
    <col min="9730" max="9730" width="14.83203125" style="11" customWidth="1"/>
    <col min="9731" max="9731" width="4" style="11" customWidth="1"/>
    <col min="9732" max="9732" width="11.33203125" style="11" customWidth="1"/>
    <col min="9733" max="9733" width="4.1640625" style="11" customWidth="1"/>
    <col min="9734" max="9734" width="11.1640625" style="11" customWidth="1"/>
    <col min="9735" max="9735" width="4.6640625" style="11" customWidth="1"/>
    <col min="9736" max="9736" width="11.5" style="11" customWidth="1"/>
    <col min="9737" max="9737" width="4.6640625" style="11" customWidth="1"/>
    <col min="9738" max="9738" width="11.33203125" style="11" customWidth="1"/>
    <col min="9739" max="9739" width="4.33203125" style="11" customWidth="1"/>
    <col min="9740" max="9740" width="10.5" style="11" customWidth="1"/>
    <col min="9741" max="9741" width="5" style="11" customWidth="1"/>
    <col min="9742" max="9742" width="11.5" style="11" customWidth="1"/>
    <col min="9743" max="9743" width="4.6640625" style="11" customWidth="1"/>
    <col min="9744" max="9744" width="10.83203125" style="11" customWidth="1"/>
    <col min="9745" max="9745" width="5.5" style="11" customWidth="1"/>
    <col min="9746" max="9746" width="10" style="11" customWidth="1"/>
    <col min="9747" max="9747" width="4.5" style="11" customWidth="1"/>
    <col min="9748" max="9748" width="11" style="11" customWidth="1"/>
    <col min="9749" max="9749" width="4.6640625" style="11" customWidth="1"/>
    <col min="9750" max="9750" width="10.6640625" style="11" customWidth="1"/>
    <col min="9751" max="9751" width="5.6640625" style="11" customWidth="1"/>
    <col min="9752" max="9752" width="10.5" style="11" customWidth="1"/>
    <col min="9753" max="9753" width="15.5" style="11" customWidth="1"/>
    <col min="9754" max="9754" width="0" style="11" hidden="1" customWidth="1"/>
    <col min="9755" max="9755" width="44.33203125" style="11" customWidth="1"/>
    <col min="9756" max="9984" width="8.83203125" style="11"/>
    <col min="9985" max="9985" width="52.83203125" style="11" customWidth="1"/>
    <col min="9986" max="9986" width="14.83203125" style="11" customWidth="1"/>
    <col min="9987" max="9987" width="4" style="11" customWidth="1"/>
    <col min="9988" max="9988" width="11.33203125" style="11" customWidth="1"/>
    <col min="9989" max="9989" width="4.1640625" style="11" customWidth="1"/>
    <col min="9990" max="9990" width="11.1640625" style="11" customWidth="1"/>
    <col min="9991" max="9991" width="4.6640625" style="11" customWidth="1"/>
    <col min="9992" max="9992" width="11.5" style="11" customWidth="1"/>
    <col min="9993" max="9993" width="4.6640625" style="11" customWidth="1"/>
    <col min="9994" max="9994" width="11.33203125" style="11" customWidth="1"/>
    <col min="9995" max="9995" width="4.33203125" style="11" customWidth="1"/>
    <col min="9996" max="9996" width="10.5" style="11" customWidth="1"/>
    <col min="9997" max="9997" width="5" style="11" customWidth="1"/>
    <col min="9998" max="9998" width="11.5" style="11" customWidth="1"/>
    <col min="9999" max="9999" width="4.6640625" style="11" customWidth="1"/>
    <col min="10000" max="10000" width="10.83203125" style="11" customWidth="1"/>
    <col min="10001" max="10001" width="5.5" style="11" customWidth="1"/>
    <col min="10002" max="10002" width="10" style="11" customWidth="1"/>
    <col min="10003" max="10003" width="4.5" style="11" customWidth="1"/>
    <col min="10004" max="10004" width="11" style="11" customWidth="1"/>
    <col min="10005" max="10005" width="4.6640625" style="11" customWidth="1"/>
    <col min="10006" max="10006" width="10.6640625" style="11" customWidth="1"/>
    <col min="10007" max="10007" width="5.6640625" style="11" customWidth="1"/>
    <col min="10008" max="10008" width="10.5" style="11" customWidth="1"/>
    <col min="10009" max="10009" width="15.5" style="11" customWidth="1"/>
    <col min="10010" max="10010" width="0" style="11" hidden="1" customWidth="1"/>
    <col min="10011" max="10011" width="44.33203125" style="11" customWidth="1"/>
    <col min="10012" max="10240" width="8.83203125" style="11"/>
    <col min="10241" max="10241" width="52.83203125" style="11" customWidth="1"/>
    <col min="10242" max="10242" width="14.83203125" style="11" customWidth="1"/>
    <col min="10243" max="10243" width="4" style="11" customWidth="1"/>
    <col min="10244" max="10244" width="11.33203125" style="11" customWidth="1"/>
    <col min="10245" max="10245" width="4.1640625" style="11" customWidth="1"/>
    <col min="10246" max="10246" width="11.1640625" style="11" customWidth="1"/>
    <col min="10247" max="10247" width="4.6640625" style="11" customWidth="1"/>
    <col min="10248" max="10248" width="11.5" style="11" customWidth="1"/>
    <col min="10249" max="10249" width="4.6640625" style="11" customWidth="1"/>
    <col min="10250" max="10250" width="11.33203125" style="11" customWidth="1"/>
    <col min="10251" max="10251" width="4.33203125" style="11" customWidth="1"/>
    <col min="10252" max="10252" width="10.5" style="11" customWidth="1"/>
    <col min="10253" max="10253" width="5" style="11" customWidth="1"/>
    <col min="10254" max="10254" width="11.5" style="11" customWidth="1"/>
    <col min="10255" max="10255" width="4.6640625" style="11" customWidth="1"/>
    <col min="10256" max="10256" width="10.83203125" style="11" customWidth="1"/>
    <col min="10257" max="10257" width="5.5" style="11" customWidth="1"/>
    <col min="10258" max="10258" width="10" style="11" customWidth="1"/>
    <col min="10259" max="10259" width="4.5" style="11" customWidth="1"/>
    <col min="10260" max="10260" width="11" style="11" customWidth="1"/>
    <col min="10261" max="10261" width="4.6640625" style="11" customWidth="1"/>
    <col min="10262" max="10262" width="10.6640625" style="11" customWidth="1"/>
    <col min="10263" max="10263" width="5.6640625" style="11" customWidth="1"/>
    <col min="10264" max="10264" width="10.5" style="11" customWidth="1"/>
    <col min="10265" max="10265" width="15.5" style="11" customWidth="1"/>
    <col min="10266" max="10266" width="0" style="11" hidden="1" customWidth="1"/>
    <col min="10267" max="10267" width="44.33203125" style="11" customWidth="1"/>
    <col min="10268" max="10496" width="8.83203125" style="11"/>
    <col min="10497" max="10497" width="52.83203125" style="11" customWidth="1"/>
    <col min="10498" max="10498" width="14.83203125" style="11" customWidth="1"/>
    <col min="10499" max="10499" width="4" style="11" customWidth="1"/>
    <col min="10500" max="10500" width="11.33203125" style="11" customWidth="1"/>
    <col min="10501" max="10501" width="4.1640625" style="11" customWidth="1"/>
    <col min="10502" max="10502" width="11.1640625" style="11" customWidth="1"/>
    <col min="10503" max="10503" width="4.6640625" style="11" customWidth="1"/>
    <col min="10504" max="10504" width="11.5" style="11" customWidth="1"/>
    <col min="10505" max="10505" width="4.6640625" style="11" customWidth="1"/>
    <col min="10506" max="10506" width="11.33203125" style="11" customWidth="1"/>
    <col min="10507" max="10507" width="4.33203125" style="11" customWidth="1"/>
    <col min="10508" max="10508" width="10.5" style="11" customWidth="1"/>
    <col min="10509" max="10509" width="5" style="11" customWidth="1"/>
    <col min="10510" max="10510" width="11.5" style="11" customWidth="1"/>
    <col min="10511" max="10511" width="4.6640625" style="11" customWidth="1"/>
    <col min="10512" max="10512" width="10.83203125" style="11" customWidth="1"/>
    <col min="10513" max="10513" width="5.5" style="11" customWidth="1"/>
    <col min="10514" max="10514" width="10" style="11" customWidth="1"/>
    <col min="10515" max="10515" width="4.5" style="11" customWidth="1"/>
    <col min="10516" max="10516" width="11" style="11" customWidth="1"/>
    <col min="10517" max="10517" width="4.6640625" style="11" customWidth="1"/>
    <col min="10518" max="10518" width="10.6640625" style="11" customWidth="1"/>
    <col min="10519" max="10519" width="5.6640625" style="11" customWidth="1"/>
    <col min="10520" max="10520" width="10.5" style="11" customWidth="1"/>
    <col min="10521" max="10521" width="15.5" style="11" customWidth="1"/>
    <col min="10522" max="10522" width="0" style="11" hidden="1" customWidth="1"/>
    <col min="10523" max="10523" width="44.33203125" style="11" customWidth="1"/>
    <col min="10524" max="10752" width="8.83203125" style="11"/>
    <col min="10753" max="10753" width="52.83203125" style="11" customWidth="1"/>
    <col min="10754" max="10754" width="14.83203125" style="11" customWidth="1"/>
    <col min="10755" max="10755" width="4" style="11" customWidth="1"/>
    <col min="10756" max="10756" width="11.33203125" style="11" customWidth="1"/>
    <col min="10757" max="10757" width="4.1640625" style="11" customWidth="1"/>
    <col min="10758" max="10758" width="11.1640625" style="11" customWidth="1"/>
    <col min="10759" max="10759" width="4.6640625" style="11" customWidth="1"/>
    <col min="10760" max="10760" width="11.5" style="11" customWidth="1"/>
    <col min="10761" max="10761" width="4.6640625" style="11" customWidth="1"/>
    <col min="10762" max="10762" width="11.33203125" style="11" customWidth="1"/>
    <col min="10763" max="10763" width="4.33203125" style="11" customWidth="1"/>
    <col min="10764" max="10764" width="10.5" style="11" customWidth="1"/>
    <col min="10765" max="10765" width="5" style="11" customWidth="1"/>
    <col min="10766" max="10766" width="11.5" style="11" customWidth="1"/>
    <col min="10767" max="10767" width="4.6640625" style="11" customWidth="1"/>
    <col min="10768" max="10768" width="10.83203125" style="11" customWidth="1"/>
    <col min="10769" max="10769" width="5.5" style="11" customWidth="1"/>
    <col min="10770" max="10770" width="10" style="11" customWidth="1"/>
    <col min="10771" max="10771" width="4.5" style="11" customWidth="1"/>
    <col min="10772" max="10772" width="11" style="11" customWidth="1"/>
    <col min="10773" max="10773" width="4.6640625" style="11" customWidth="1"/>
    <col min="10774" max="10774" width="10.6640625" style="11" customWidth="1"/>
    <col min="10775" max="10775" width="5.6640625" style="11" customWidth="1"/>
    <col min="10776" max="10776" width="10.5" style="11" customWidth="1"/>
    <col min="10777" max="10777" width="15.5" style="11" customWidth="1"/>
    <col min="10778" max="10778" width="0" style="11" hidden="1" customWidth="1"/>
    <col min="10779" max="10779" width="44.33203125" style="11" customWidth="1"/>
    <col min="10780" max="11008" width="8.83203125" style="11"/>
    <col min="11009" max="11009" width="52.83203125" style="11" customWidth="1"/>
    <col min="11010" max="11010" width="14.83203125" style="11" customWidth="1"/>
    <col min="11011" max="11011" width="4" style="11" customWidth="1"/>
    <col min="11012" max="11012" width="11.33203125" style="11" customWidth="1"/>
    <col min="11013" max="11013" width="4.1640625" style="11" customWidth="1"/>
    <col min="11014" max="11014" width="11.1640625" style="11" customWidth="1"/>
    <col min="11015" max="11015" width="4.6640625" style="11" customWidth="1"/>
    <col min="11016" max="11016" width="11.5" style="11" customWidth="1"/>
    <col min="11017" max="11017" width="4.6640625" style="11" customWidth="1"/>
    <col min="11018" max="11018" width="11.33203125" style="11" customWidth="1"/>
    <col min="11019" max="11019" width="4.33203125" style="11" customWidth="1"/>
    <col min="11020" max="11020" width="10.5" style="11" customWidth="1"/>
    <col min="11021" max="11021" width="5" style="11" customWidth="1"/>
    <col min="11022" max="11022" width="11.5" style="11" customWidth="1"/>
    <col min="11023" max="11023" width="4.6640625" style="11" customWidth="1"/>
    <col min="11024" max="11024" width="10.83203125" style="11" customWidth="1"/>
    <col min="11025" max="11025" width="5.5" style="11" customWidth="1"/>
    <col min="11026" max="11026" width="10" style="11" customWidth="1"/>
    <col min="11027" max="11027" width="4.5" style="11" customWidth="1"/>
    <col min="11028" max="11028" width="11" style="11" customWidth="1"/>
    <col min="11029" max="11029" width="4.6640625" style="11" customWidth="1"/>
    <col min="11030" max="11030" width="10.6640625" style="11" customWidth="1"/>
    <col min="11031" max="11031" width="5.6640625" style="11" customWidth="1"/>
    <col min="11032" max="11032" width="10.5" style="11" customWidth="1"/>
    <col min="11033" max="11033" width="15.5" style="11" customWidth="1"/>
    <col min="11034" max="11034" width="0" style="11" hidden="1" customWidth="1"/>
    <col min="11035" max="11035" width="44.33203125" style="11" customWidth="1"/>
    <col min="11036" max="11264" width="8.83203125" style="11"/>
    <col min="11265" max="11265" width="52.83203125" style="11" customWidth="1"/>
    <col min="11266" max="11266" width="14.83203125" style="11" customWidth="1"/>
    <col min="11267" max="11267" width="4" style="11" customWidth="1"/>
    <col min="11268" max="11268" width="11.33203125" style="11" customWidth="1"/>
    <col min="11269" max="11269" width="4.1640625" style="11" customWidth="1"/>
    <col min="11270" max="11270" width="11.1640625" style="11" customWidth="1"/>
    <col min="11271" max="11271" width="4.6640625" style="11" customWidth="1"/>
    <col min="11272" max="11272" width="11.5" style="11" customWidth="1"/>
    <col min="11273" max="11273" width="4.6640625" style="11" customWidth="1"/>
    <col min="11274" max="11274" width="11.33203125" style="11" customWidth="1"/>
    <col min="11275" max="11275" width="4.33203125" style="11" customWidth="1"/>
    <col min="11276" max="11276" width="10.5" style="11" customWidth="1"/>
    <col min="11277" max="11277" width="5" style="11" customWidth="1"/>
    <col min="11278" max="11278" width="11.5" style="11" customWidth="1"/>
    <col min="11279" max="11279" width="4.6640625" style="11" customWidth="1"/>
    <col min="11280" max="11280" width="10.83203125" style="11" customWidth="1"/>
    <col min="11281" max="11281" width="5.5" style="11" customWidth="1"/>
    <col min="11282" max="11282" width="10" style="11" customWidth="1"/>
    <col min="11283" max="11283" width="4.5" style="11" customWidth="1"/>
    <col min="11284" max="11284" width="11" style="11" customWidth="1"/>
    <col min="11285" max="11285" width="4.6640625" style="11" customWidth="1"/>
    <col min="11286" max="11286" width="10.6640625" style="11" customWidth="1"/>
    <col min="11287" max="11287" width="5.6640625" style="11" customWidth="1"/>
    <col min="11288" max="11288" width="10.5" style="11" customWidth="1"/>
    <col min="11289" max="11289" width="15.5" style="11" customWidth="1"/>
    <col min="11290" max="11290" width="0" style="11" hidden="1" customWidth="1"/>
    <col min="11291" max="11291" width="44.33203125" style="11" customWidth="1"/>
    <col min="11292" max="11520" width="8.83203125" style="11"/>
    <col min="11521" max="11521" width="52.83203125" style="11" customWidth="1"/>
    <col min="11522" max="11522" width="14.83203125" style="11" customWidth="1"/>
    <col min="11523" max="11523" width="4" style="11" customWidth="1"/>
    <col min="11524" max="11524" width="11.33203125" style="11" customWidth="1"/>
    <col min="11525" max="11525" width="4.1640625" style="11" customWidth="1"/>
    <col min="11526" max="11526" width="11.1640625" style="11" customWidth="1"/>
    <col min="11527" max="11527" width="4.6640625" style="11" customWidth="1"/>
    <col min="11528" max="11528" width="11.5" style="11" customWidth="1"/>
    <col min="11529" max="11529" width="4.6640625" style="11" customWidth="1"/>
    <col min="11530" max="11530" width="11.33203125" style="11" customWidth="1"/>
    <col min="11531" max="11531" width="4.33203125" style="11" customWidth="1"/>
    <col min="11532" max="11532" width="10.5" style="11" customWidth="1"/>
    <col min="11533" max="11533" width="5" style="11" customWidth="1"/>
    <col min="11534" max="11534" width="11.5" style="11" customWidth="1"/>
    <col min="11535" max="11535" width="4.6640625" style="11" customWidth="1"/>
    <col min="11536" max="11536" width="10.83203125" style="11" customWidth="1"/>
    <col min="11537" max="11537" width="5.5" style="11" customWidth="1"/>
    <col min="11538" max="11538" width="10" style="11" customWidth="1"/>
    <col min="11539" max="11539" width="4.5" style="11" customWidth="1"/>
    <col min="11540" max="11540" width="11" style="11" customWidth="1"/>
    <col min="11541" max="11541" width="4.6640625" style="11" customWidth="1"/>
    <col min="11542" max="11542" width="10.6640625" style="11" customWidth="1"/>
    <col min="11543" max="11543" width="5.6640625" style="11" customWidth="1"/>
    <col min="11544" max="11544" width="10.5" style="11" customWidth="1"/>
    <col min="11545" max="11545" width="15.5" style="11" customWidth="1"/>
    <col min="11546" max="11546" width="0" style="11" hidden="1" customWidth="1"/>
    <col min="11547" max="11547" width="44.33203125" style="11" customWidth="1"/>
    <col min="11548" max="11776" width="8.83203125" style="11"/>
    <col min="11777" max="11777" width="52.83203125" style="11" customWidth="1"/>
    <col min="11778" max="11778" width="14.83203125" style="11" customWidth="1"/>
    <col min="11779" max="11779" width="4" style="11" customWidth="1"/>
    <col min="11780" max="11780" width="11.33203125" style="11" customWidth="1"/>
    <col min="11781" max="11781" width="4.1640625" style="11" customWidth="1"/>
    <col min="11782" max="11782" width="11.1640625" style="11" customWidth="1"/>
    <col min="11783" max="11783" width="4.6640625" style="11" customWidth="1"/>
    <col min="11784" max="11784" width="11.5" style="11" customWidth="1"/>
    <col min="11785" max="11785" width="4.6640625" style="11" customWidth="1"/>
    <col min="11786" max="11786" width="11.33203125" style="11" customWidth="1"/>
    <col min="11787" max="11787" width="4.33203125" style="11" customWidth="1"/>
    <col min="11788" max="11788" width="10.5" style="11" customWidth="1"/>
    <col min="11789" max="11789" width="5" style="11" customWidth="1"/>
    <col min="11790" max="11790" width="11.5" style="11" customWidth="1"/>
    <col min="11791" max="11791" width="4.6640625" style="11" customWidth="1"/>
    <col min="11792" max="11792" width="10.83203125" style="11" customWidth="1"/>
    <col min="11793" max="11793" width="5.5" style="11" customWidth="1"/>
    <col min="11794" max="11794" width="10" style="11" customWidth="1"/>
    <col min="11795" max="11795" width="4.5" style="11" customWidth="1"/>
    <col min="11796" max="11796" width="11" style="11" customWidth="1"/>
    <col min="11797" max="11797" width="4.6640625" style="11" customWidth="1"/>
    <col min="11798" max="11798" width="10.6640625" style="11" customWidth="1"/>
    <col min="11799" max="11799" width="5.6640625" style="11" customWidth="1"/>
    <col min="11800" max="11800" width="10.5" style="11" customWidth="1"/>
    <col min="11801" max="11801" width="15.5" style="11" customWidth="1"/>
    <col min="11802" max="11802" width="0" style="11" hidden="1" customWidth="1"/>
    <col min="11803" max="11803" width="44.33203125" style="11" customWidth="1"/>
    <col min="11804" max="12032" width="8.83203125" style="11"/>
    <col min="12033" max="12033" width="52.83203125" style="11" customWidth="1"/>
    <col min="12034" max="12034" width="14.83203125" style="11" customWidth="1"/>
    <col min="12035" max="12035" width="4" style="11" customWidth="1"/>
    <col min="12036" max="12036" width="11.33203125" style="11" customWidth="1"/>
    <col min="12037" max="12037" width="4.1640625" style="11" customWidth="1"/>
    <col min="12038" max="12038" width="11.1640625" style="11" customWidth="1"/>
    <col min="12039" max="12039" width="4.6640625" style="11" customWidth="1"/>
    <col min="12040" max="12040" width="11.5" style="11" customWidth="1"/>
    <col min="12041" max="12041" width="4.6640625" style="11" customWidth="1"/>
    <col min="12042" max="12042" width="11.33203125" style="11" customWidth="1"/>
    <col min="12043" max="12043" width="4.33203125" style="11" customWidth="1"/>
    <col min="12044" max="12044" width="10.5" style="11" customWidth="1"/>
    <col min="12045" max="12045" width="5" style="11" customWidth="1"/>
    <col min="12046" max="12046" width="11.5" style="11" customWidth="1"/>
    <col min="12047" max="12047" width="4.6640625" style="11" customWidth="1"/>
    <col min="12048" max="12048" width="10.83203125" style="11" customWidth="1"/>
    <col min="12049" max="12049" width="5.5" style="11" customWidth="1"/>
    <col min="12050" max="12050" width="10" style="11" customWidth="1"/>
    <col min="12051" max="12051" width="4.5" style="11" customWidth="1"/>
    <col min="12052" max="12052" width="11" style="11" customWidth="1"/>
    <col min="12053" max="12053" width="4.6640625" style="11" customWidth="1"/>
    <col min="12054" max="12054" width="10.6640625" style="11" customWidth="1"/>
    <col min="12055" max="12055" width="5.6640625" style="11" customWidth="1"/>
    <col min="12056" max="12056" width="10.5" style="11" customWidth="1"/>
    <col min="12057" max="12057" width="15.5" style="11" customWidth="1"/>
    <col min="12058" max="12058" width="0" style="11" hidden="1" customWidth="1"/>
    <col min="12059" max="12059" width="44.33203125" style="11" customWidth="1"/>
    <col min="12060" max="12288" width="8.83203125" style="11"/>
    <col min="12289" max="12289" width="52.83203125" style="11" customWidth="1"/>
    <col min="12290" max="12290" width="14.83203125" style="11" customWidth="1"/>
    <col min="12291" max="12291" width="4" style="11" customWidth="1"/>
    <col min="12292" max="12292" width="11.33203125" style="11" customWidth="1"/>
    <col min="12293" max="12293" width="4.1640625" style="11" customWidth="1"/>
    <col min="12294" max="12294" width="11.1640625" style="11" customWidth="1"/>
    <col min="12295" max="12295" width="4.6640625" style="11" customWidth="1"/>
    <col min="12296" max="12296" width="11.5" style="11" customWidth="1"/>
    <col min="12297" max="12297" width="4.6640625" style="11" customWidth="1"/>
    <col min="12298" max="12298" width="11.33203125" style="11" customWidth="1"/>
    <col min="12299" max="12299" width="4.33203125" style="11" customWidth="1"/>
    <col min="12300" max="12300" width="10.5" style="11" customWidth="1"/>
    <col min="12301" max="12301" width="5" style="11" customWidth="1"/>
    <col min="12302" max="12302" width="11.5" style="11" customWidth="1"/>
    <col min="12303" max="12303" width="4.6640625" style="11" customWidth="1"/>
    <col min="12304" max="12304" width="10.83203125" style="11" customWidth="1"/>
    <col min="12305" max="12305" width="5.5" style="11" customWidth="1"/>
    <col min="12306" max="12306" width="10" style="11" customWidth="1"/>
    <col min="12307" max="12307" width="4.5" style="11" customWidth="1"/>
    <col min="12308" max="12308" width="11" style="11" customWidth="1"/>
    <col min="12309" max="12309" width="4.6640625" style="11" customWidth="1"/>
    <col min="12310" max="12310" width="10.6640625" style="11" customWidth="1"/>
    <col min="12311" max="12311" width="5.6640625" style="11" customWidth="1"/>
    <col min="12312" max="12312" width="10.5" style="11" customWidth="1"/>
    <col min="12313" max="12313" width="15.5" style="11" customWidth="1"/>
    <col min="12314" max="12314" width="0" style="11" hidden="1" customWidth="1"/>
    <col min="12315" max="12315" width="44.33203125" style="11" customWidth="1"/>
    <col min="12316" max="12544" width="8.83203125" style="11"/>
    <col min="12545" max="12545" width="52.83203125" style="11" customWidth="1"/>
    <col min="12546" max="12546" width="14.83203125" style="11" customWidth="1"/>
    <col min="12547" max="12547" width="4" style="11" customWidth="1"/>
    <col min="12548" max="12548" width="11.33203125" style="11" customWidth="1"/>
    <col min="12549" max="12549" width="4.1640625" style="11" customWidth="1"/>
    <col min="12550" max="12550" width="11.1640625" style="11" customWidth="1"/>
    <col min="12551" max="12551" width="4.6640625" style="11" customWidth="1"/>
    <col min="12552" max="12552" width="11.5" style="11" customWidth="1"/>
    <col min="12553" max="12553" width="4.6640625" style="11" customWidth="1"/>
    <col min="12554" max="12554" width="11.33203125" style="11" customWidth="1"/>
    <col min="12555" max="12555" width="4.33203125" style="11" customWidth="1"/>
    <col min="12556" max="12556" width="10.5" style="11" customWidth="1"/>
    <col min="12557" max="12557" width="5" style="11" customWidth="1"/>
    <col min="12558" max="12558" width="11.5" style="11" customWidth="1"/>
    <col min="12559" max="12559" width="4.6640625" style="11" customWidth="1"/>
    <col min="12560" max="12560" width="10.83203125" style="11" customWidth="1"/>
    <col min="12561" max="12561" width="5.5" style="11" customWidth="1"/>
    <col min="12562" max="12562" width="10" style="11" customWidth="1"/>
    <col min="12563" max="12563" width="4.5" style="11" customWidth="1"/>
    <col min="12564" max="12564" width="11" style="11" customWidth="1"/>
    <col min="12565" max="12565" width="4.6640625" style="11" customWidth="1"/>
    <col min="12566" max="12566" width="10.6640625" style="11" customWidth="1"/>
    <col min="12567" max="12567" width="5.6640625" style="11" customWidth="1"/>
    <col min="12568" max="12568" width="10.5" style="11" customWidth="1"/>
    <col min="12569" max="12569" width="15.5" style="11" customWidth="1"/>
    <col min="12570" max="12570" width="0" style="11" hidden="1" customWidth="1"/>
    <col min="12571" max="12571" width="44.33203125" style="11" customWidth="1"/>
    <col min="12572" max="12800" width="8.83203125" style="11"/>
    <col min="12801" max="12801" width="52.83203125" style="11" customWidth="1"/>
    <col min="12802" max="12802" width="14.83203125" style="11" customWidth="1"/>
    <col min="12803" max="12803" width="4" style="11" customWidth="1"/>
    <col min="12804" max="12804" width="11.33203125" style="11" customWidth="1"/>
    <col min="12805" max="12805" width="4.1640625" style="11" customWidth="1"/>
    <col min="12806" max="12806" width="11.1640625" style="11" customWidth="1"/>
    <col min="12807" max="12807" width="4.6640625" style="11" customWidth="1"/>
    <col min="12808" max="12808" width="11.5" style="11" customWidth="1"/>
    <col min="12809" max="12809" width="4.6640625" style="11" customWidth="1"/>
    <col min="12810" max="12810" width="11.33203125" style="11" customWidth="1"/>
    <col min="12811" max="12811" width="4.33203125" style="11" customWidth="1"/>
    <col min="12812" max="12812" width="10.5" style="11" customWidth="1"/>
    <col min="12813" max="12813" width="5" style="11" customWidth="1"/>
    <col min="12814" max="12814" width="11.5" style="11" customWidth="1"/>
    <col min="12815" max="12815" width="4.6640625" style="11" customWidth="1"/>
    <col min="12816" max="12816" width="10.83203125" style="11" customWidth="1"/>
    <col min="12817" max="12817" width="5.5" style="11" customWidth="1"/>
    <col min="12818" max="12818" width="10" style="11" customWidth="1"/>
    <col min="12819" max="12819" width="4.5" style="11" customWidth="1"/>
    <col min="12820" max="12820" width="11" style="11" customWidth="1"/>
    <col min="12821" max="12821" width="4.6640625" style="11" customWidth="1"/>
    <col min="12822" max="12822" width="10.6640625" style="11" customWidth="1"/>
    <col min="12823" max="12823" width="5.6640625" style="11" customWidth="1"/>
    <col min="12824" max="12824" width="10.5" style="11" customWidth="1"/>
    <col min="12825" max="12825" width="15.5" style="11" customWidth="1"/>
    <col min="12826" max="12826" width="0" style="11" hidden="1" customWidth="1"/>
    <col min="12827" max="12827" width="44.33203125" style="11" customWidth="1"/>
    <col min="12828" max="13056" width="8.83203125" style="11"/>
    <col min="13057" max="13057" width="52.83203125" style="11" customWidth="1"/>
    <col min="13058" max="13058" width="14.83203125" style="11" customWidth="1"/>
    <col min="13059" max="13059" width="4" style="11" customWidth="1"/>
    <col min="13060" max="13060" width="11.33203125" style="11" customWidth="1"/>
    <col min="13061" max="13061" width="4.1640625" style="11" customWidth="1"/>
    <col min="13062" max="13062" width="11.1640625" style="11" customWidth="1"/>
    <col min="13063" max="13063" width="4.6640625" style="11" customWidth="1"/>
    <col min="13064" max="13064" width="11.5" style="11" customWidth="1"/>
    <col min="13065" max="13065" width="4.6640625" style="11" customWidth="1"/>
    <col min="13066" max="13066" width="11.33203125" style="11" customWidth="1"/>
    <col min="13067" max="13067" width="4.33203125" style="11" customWidth="1"/>
    <col min="13068" max="13068" width="10.5" style="11" customWidth="1"/>
    <col min="13069" max="13069" width="5" style="11" customWidth="1"/>
    <col min="13070" max="13070" width="11.5" style="11" customWidth="1"/>
    <col min="13071" max="13071" width="4.6640625" style="11" customWidth="1"/>
    <col min="13072" max="13072" width="10.83203125" style="11" customWidth="1"/>
    <col min="13073" max="13073" width="5.5" style="11" customWidth="1"/>
    <col min="13074" max="13074" width="10" style="11" customWidth="1"/>
    <col min="13075" max="13075" width="4.5" style="11" customWidth="1"/>
    <col min="13076" max="13076" width="11" style="11" customWidth="1"/>
    <col min="13077" max="13077" width="4.6640625" style="11" customWidth="1"/>
    <col min="13078" max="13078" width="10.6640625" style="11" customWidth="1"/>
    <col min="13079" max="13079" width="5.6640625" style="11" customWidth="1"/>
    <col min="13080" max="13080" width="10.5" style="11" customWidth="1"/>
    <col min="13081" max="13081" width="15.5" style="11" customWidth="1"/>
    <col min="13082" max="13082" width="0" style="11" hidden="1" customWidth="1"/>
    <col min="13083" max="13083" width="44.33203125" style="11" customWidth="1"/>
    <col min="13084" max="13312" width="8.83203125" style="11"/>
    <col min="13313" max="13313" width="52.83203125" style="11" customWidth="1"/>
    <col min="13314" max="13314" width="14.83203125" style="11" customWidth="1"/>
    <col min="13315" max="13315" width="4" style="11" customWidth="1"/>
    <col min="13316" max="13316" width="11.33203125" style="11" customWidth="1"/>
    <col min="13317" max="13317" width="4.1640625" style="11" customWidth="1"/>
    <col min="13318" max="13318" width="11.1640625" style="11" customWidth="1"/>
    <col min="13319" max="13319" width="4.6640625" style="11" customWidth="1"/>
    <col min="13320" max="13320" width="11.5" style="11" customWidth="1"/>
    <col min="13321" max="13321" width="4.6640625" style="11" customWidth="1"/>
    <col min="13322" max="13322" width="11.33203125" style="11" customWidth="1"/>
    <col min="13323" max="13323" width="4.33203125" style="11" customWidth="1"/>
    <col min="13324" max="13324" width="10.5" style="11" customWidth="1"/>
    <col min="13325" max="13325" width="5" style="11" customWidth="1"/>
    <col min="13326" max="13326" width="11.5" style="11" customWidth="1"/>
    <col min="13327" max="13327" width="4.6640625" style="11" customWidth="1"/>
    <col min="13328" max="13328" width="10.83203125" style="11" customWidth="1"/>
    <col min="13329" max="13329" width="5.5" style="11" customWidth="1"/>
    <col min="13330" max="13330" width="10" style="11" customWidth="1"/>
    <col min="13331" max="13331" width="4.5" style="11" customWidth="1"/>
    <col min="13332" max="13332" width="11" style="11" customWidth="1"/>
    <col min="13333" max="13333" width="4.6640625" style="11" customWidth="1"/>
    <col min="13334" max="13334" width="10.6640625" style="11" customWidth="1"/>
    <col min="13335" max="13335" width="5.6640625" style="11" customWidth="1"/>
    <col min="13336" max="13336" width="10.5" style="11" customWidth="1"/>
    <col min="13337" max="13337" width="15.5" style="11" customWidth="1"/>
    <col min="13338" max="13338" width="0" style="11" hidden="1" customWidth="1"/>
    <col min="13339" max="13339" width="44.33203125" style="11" customWidth="1"/>
    <col min="13340" max="13568" width="8.83203125" style="11"/>
    <col min="13569" max="13569" width="52.83203125" style="11" customWidth="1"/>
    <col min="13570" max="13570" width="14.83203125" style="11" customWidth="1"/>
    <col min="13571" max="13571" width="4" style="11" customWidth="1"/>
    <col min="13572" max="13572" width="11.33203125" style="11" customWidth="1"/>
    <col min="13573" max="13573" width="4.1640625" style="11" customWidth="1"/>
    <col min="13574" max="13574" width="11.1640625" style="11" customWidth="1"/>
    <col min="13575" max="13575" width="4.6640625" style="11" customWidth="1"/>
    <col min="13576" max="13576" width="11.5" style="11" customWidth="1"/>
    <col min="13577" max="13577" width="4.6640625" style="11" customWidth="1"/>
    <col min="13578" max="13578" width="11.33203125" style="11" customWidth="1"/>
    <col min="13579" max="13579" width="4.33203125" style="11" customWidth="1"/>
    <col min="13580" max="13580" width="10.5" style="11" customWidth="1"/>
    <col min="13581" max="13581" width="5" style="11" customWidth="1"/>
    <col min="13582" max="13582" width="11.5" style="11" customWidth="1"/>
    <col min="13583" max="13583" width="4.6640625" style="11" customWidth="1"/>
    <col min="13584" max="13584" width="10.83203125" style="11" customWidth="1"/>
    <col min="13585" max="13585" width="5.5" style="11" customWidth="1"/>
    <col min="13586" max="13586" width="10" style="11" customWidth="1"/>
    <col min="13587" max="13587" width="4.5" style="11" customWidth="1"/>
    <col min="13588" max="13588" width="11" style="11" customWidth="1"/>
    <col min="13589" max="13589" width="4.6640625" style="11" customWidth="1"/>
    <col min="13590" max="13590" width="10.6640625" style="11" customWidth="1"/>
    <col min="13591" max="13591" width="5.6640625" style="11" customWidth="1"/>
    <col min="13592" max="13592" width="10.5" style="11" customWidth="1"/>
    <col min="13593" max="13593" width="15.5" style="11" customWidth="1"/>
    <col min="13594" max="13594" width="0" style="11" hidden="1" customWidth="1"/>
    <col min="13595" max="13595" width="44.33203125" style="11" customWidth="1"/>
    <col min="13596" max="13824" width="8.83203125" style="11"/>
    <col min="13825" max="13825" width="52.83203125" style="11" customWidth="1"/>
    <col min="13826" max="13826" width="14.83203125" style="11" customWidth="1"/>
    <col min="13827" max="13827" width="4" style="11" customWidth="1"/>
    <col min="13828" max="13828" width="11.33203125" style="11" customWidth="1"/>
    <col min="13829" max="13829" width="4.1640625" style="11" customWidth="1"/>
    <col min="13830" max="13830" width="11.1640625" style="11" customWidth="1"/>
    <col min="13831" max="13831" width="4.6640625" style="11" customWidth="1"/>
    <col min="13832" max="13832" width="11.5" style="11" customWidth="1"/>
    <col min="13833" max="13833" width="4.6640625" style="11" customWidth="1"/>
    <col min="13834" max="13834" width="11.33203125" style="11" customWidth="1"/>
    <col min="13835" max="13835" width="4.33203125" style="11" customWidth="1"/>
    <col min="13836" max="13836" width="10.5" style="11" customWidth="1"/>
    <col min="13837" max="13837" width="5" style="11" customWidth="1"/>
    <col min="13838" max="13838" width="11.5" style="11" customWidth="1"/>
    <col min="13839" max="13839" width="4.6640625" style="11" customWidth="1"/>
    <col min="13840" max="13840" width="10.83203125" style="11" customWidth="1"/>
    <col min="13841" max="13841" width="5.5" style="11" customWidth="1"/>
    <col min="13842" max="13842" width="10" style="11" customWidth="1"/>
    <col min="13843" max="13843" width="4.5" style="11" customWidth="1"/>
    <col min="13844" max="13844" width="11" style="11" customWidth="1"/>
    <col min="13845" max="13845" width="4.6640625" style="11" customWidth="1"/>
    <col min="13846" max="13846" width="10.6640625" style="11" customWidth="1"/>
    <col min="13847" max="13847" width="5.6640625" style="11" customWidth="1"/>
    <col min="13848" max="13848" width="10.5" style="11" customWidth="1"/>
    <col min="13849" max="13849" width="15.5" style="11" customWidth="1"/>
    <col min="13850" max="13850" width="0" style="11" hidden="1" customWidth="1"/>
    <col min="13851" max="13851" width="44.33203125" style="11" customWidth="1"/>
    <col min="13852" max="14080" width="8.83203125" style="11"/>
    <col min="14081" max="14081" width="52.83203125" style="11" customWidth="1"/>
    <col min="14082" max="14082" width="14.83203125" style="11" customWidth="1"/>
    <col min="14083" max="14083" width="4" style="11" customWidth="1"/>
    <col min="14084" max="14084" width="11.33203125" style="11" customWidth="1"/>
    <col min="14085" max="14085" width="4.1640625" style="11" customWidth="1"/>
    <col min="14086" max="14086" width="11.1640625" style="11" customWidth="1"/>
    <col min="14087" max="14087" width="4.6640625" style="11" customWidth="1"/>
    <col min="14088" max="14088" width="11.5" style="11" customWidth="1"/>
    <col min="14089" max="14089" width="4.6640625" style="11" customWidth="1"/>
    <col min="14090" max="14090" width="11.33203125" style="11" customWidth="1"/>
    <col min="14091" max="14091" width="4.33203125" style="11" customWidth="1"/>
    <col min="14092" max="14092" width="10.5" style="11" customWidth="1"/>
    <col min="14093" max="14093" width="5" style="11" customWidth="1"/>
    <col min="14094" max="14094" width="11.5" style="11" customWidth="1"/>
    <col min="14095" max="14095" width="4.6640625" style="11" customWidth="1"/>
    <col min="14096" max="14096" width="10.83203125" style="11" customWidth="1"/>
    <col min="14097" max="14097" width="5.5" style="11" customWidth="1"/>
    <col min="14098" max="14098" width="10" style="11" customWidth="1"/>
    <col min="14099" max="14099" width="4.5" style="11" customWidth="1"/>
    <col min="14100" max="14100" width="11" style="11" customWidth="1"/>
    <col min="14101" max="14101" width="4.6640625" style="11" customWidth="1"/>
    <col min="14102" max="14102" width="10.6640625" style="11" customWidth="1"/>
    <col min="14103" max="14103" width="5.6640625" style="11" customWidth="1"/>
    <col min="14104" max="14104" width="10.5" style="11" customWidth="1"/>
    <col min="14105" max="14105" width="15.5" style="11" customWidth="1"/>
    <col min="14106" max="14106" width="0" style="11" hidden="1" customWidth="1"/>
    <col min="14107" max="14107" width="44.33203125" style="11" customWidth="1"/>
    <col min="14108" max="14336" width="8.83203125" style="11"/>
    <col min="14337" max="14337" width="52.83203125" style="11" customWidth="1"/>
    <col min="14338" max="14338" width="14.83203125" style="11" customWidth="1"/>
    <col min="14339" max="14339" width="4" style="11" customWidth="1"/>
    <col min="14340" max="14340" width="11.33203125" style="11" customWidth="1"/>
    <col min="14341" max="14341" width="4.1640625" style="11" customWidth="1"/>
    <col min="14342" max="14342" width="11.1640625" style="11" customWidth="1"/>
    <col min="14343" max="14343" width="4.6640625" style="11" customWidth="1"/>
    <col min="14344" max="14344" width="11.5" style="11" customWidth="1"/>
    <col min="14345" max="14345" width="4.6640625" style="11" customWidth="1"/>
    <col min="14346" max="14346" width="11.33203125" style="11" customWidth="1"/>
    <col min="14347" max="14347" width="4.33203125" style="11" customWidth="1"/>
    <col min="14348" max="14348" width="10.5" style="11" customWidth="1"/>
    <col min="14349" max="14349" width="5" style="11" customWidth="1"/>
    <col min="14350" max="14350" width="11.5" style="11" customWidth="1"/>
    <col min="14351" max="14351" width="4.6640625" style="11" customWidth="1"/>
    <col min="14352" max="14352" width="10.83203125" style="11" customWidth="1"/>
    <col min="14353" max="14353" width="5.5" style="11" customWidth="1"/>
    <col min="14354" max="14354" width="10" style="11" customWidth="1"/>
    <col min="14355" max="14355" width="4.5" style="11" customWidth="1"/>
    <col min="14356" max="14356" width="11" style="11" customWidth="1"/>
    <col min="14357" max="14357" width="4.6640625" style="11" customWidth="1"/>
    <col min="14358" max="14358" width="10.6640625" style="11" customWidth="1"/>
    <col min="14359" max="14359" width="5.6640625" style="11" customWidth="1"/>
    <col min="14360" max="14360" width="10.5" style="11" customWidth="1"/>
    <col min="14361" max="14361" width="15.5" style="11" customWidth="1"/>
    <col min="14362" max="14362" width="0" style="11" hidden="1" customWidth="1"/>
    <col min="14363" max="14363" width="44.33203125" style="11" customWidth="1"/>
    <col min="14364" max="14592" width="8.83203125" style="11"/>
    <col min="14593" max="14593" width="52.83203125" style="11" customWidth="1"/>
    <col min="14594" max="14594" width="14.83203125" style="11" customWidth="1"/>
    <col min="14595" max="14595" width="4" style="11" customWidth="1"/>
    <col min="14596" max="14596" width="11.33203125" style="11" customWidth="1"/>
    <col min="14597" max="14597" width="4.1640625" style="11" customWidth="1"/>
    <col min="14598" max="14598" width="11.1640625" style="11" customWidth="1"/>
    <col min="14599" max="14599" width="4.6640625" style="11" customWidth="1"/>
    <col min="14600" max="14600" width="11.5" style="11" customWidth="1"/>
    <col min="14601" max="14601" width="4.6640625" style="11" customWidth="1"/>
    <col min="14602" max="14602" width="11.33203125" style="11" customWidth="1"/>
    <col min="14603" max="14603" width="4.33203125" style="11" customWidth="1"/>
    <col min="14604" max="14604" width="10.5" style="11" customWidth="1"/>
    <col min="14605" max="14605" width="5" style="11" customWidth="1"/>
    <col min="14606" max="14606" width="11.5" style="11" customWidth="1"/>
    <col min="14607" max="14607" width="4.6640625" style="11" customWidth="1"/>
    <col min="14608" max="14608" width="10.83203125" style="11" customWidth="1"/>
    <col min="14609" max="14609" width="5.5" style="11" customWidth="1"/>
    <col min="14610" max="14610" width="10" style="11" customWidth="1"/>
    <col min="14611" max="14611" width="4.5" style="11" customWidth="1"/>
    <col min="14612" max="14612" width="11" style="11" customWidth="1"/>
    <col min="14613" max="14613" width="4.6640625" style="11" customWidth="1"/>
    <col min="14614" max="14614" width="10.6640625" style="11" customWidth="1"/>
    <col min="14615" max="14615" width="5.6640625" style="11" customWidth="1"/>
    <col min="14616" max="14616" width="10.5" style="11" customWidth="1"/>
    <col min="14617" max="14617" width="15.5" style="11" customWidth="1"/>
    <col min="14618" max="14618" width="0" style="11" hidden="1" customWidth="1"/>
    <col min="14619" max="14619" width="44.33203125" style="11" customWidth="1"/>
    <col min="14620" max="14848" width="8.83203125" style="11"/>
    <col min="14849" max="14849" width="52.83203125" style="11" customWidth="1"/>
    <col min="14850" max="14850" width="14.83203125" style="11" customWidth="1"/>
    <col min="14851" max="14851" width="4" style="11" customWidth="1"/>
    <col min="14852" max="14852" width="11.33203125" style="11" customWidth="1"/>
    <col min="14853" max="14853" width="4.1640625" style="11" customWidth="1"/>
    <col min="14854" max="14854" width="11.1640625" style="11" customWidth="1"/>
    <col min="14855" max="14855" width="4.6640625" style="11" customWidth="1"/>
    <col min="14856" max="14856" width="11.5" style="11" customWidth="1"/>
    <col min="14857" max="14857" width="4.6640625" style="11" customWidth="1"/>
    <col min="14858" max="14858" width="11.33203125" style="11" customWidth="1"/>
    <col min="14859" max="14859" width="4.33203125" style="11" customWidth="1"/>
    <col min="14860" max="14860" width="10.5" style="11" customWidth="1"/>
    <col min="14861" max="14861" width="5" style="11" customWidth="1"/>
    <col min="14862" max="14862" width="11.5" style="11" customWidth="1"/>
    <col min="14863" max="14863" width="4.6640625" style="11" customWidth="1"/>
    <col min="14864" max="14864" width="10.83203125" style="11" customWidth="1"/>
    <col min="14865" max="14865" width="5.5" style="11" customWidth="1"/>
    <col min="14866" max="14866" width="10" style="11" customWidth="1"/>
    <col min="14867" max="14867" width="4.5" style="11" customWidth="1"/>
    <col min="14868" max="14868" width="11" style="11" customWidth="1"/>
    <col min="14869" max="14869" width="4.6640625" style="11" customWidth="1"/>
    <col min="14870" max="14870" width="10.6640625" style="11" customWidth="1"/>
    <col min="14871" max="14871" width="5.6640625" style="11" customWidth="1"/>
    <col min="14872" max="14872" width="10.5" style="11" customWidth="1"/>
    <col min="14873" max="14873" width="15.5" style="11" customWidth="1"/>
    <col min="14874" max="14874" width="0" style="11" hidden="1" customWidth="1"/>
    <col min="14875" max="14875" width="44.33203125" style="11" customWidth="1"/>
    <col min="14876" max="15104" width="8.83203125" style="11"/>
    <col min="15105" max="15105" width="52.83203125" style="11" customWidth="1"/>
    <col min="15106" max="15106" width="14.83203125" style="11" customWidth="1"/>
    <col min="15107" max="15107" width="4" style="11" customWidth="1"/>
    <col min="15108" max="15108" width="11.33203125" style="11" customWidth="1"/>
    <col min="15109" max="15109" width="4.1640625" style="11" customWidth="1"/>
    <col min="15110" max="15110" width="11.1640625" style="11" customWidth="1"/>
    <col min="15111" max="15111" width="4.6640625" style="11" customWidth="1"/>
    <col min="15112" max="15112" width="11.5" style="11" customWidth="1"/>
    <col min="15113" max="15113" width="4.6640625" style="11" customWidth="1"/>
    <col min="15114" max="15114" width="11.33203125" style="11" customWidth="1"/>
    <col min="15115" max="15115" width="4.33203125" style="11" customWidth="1"/>
    <col min="15116" max="15116" width="10.5" style="11" customWidth="1"/>
    <col min="15117" max="15117" width="5" style="11" customWidth="1"/>
    <col min="15118" max="15118" width="11.5" style="11" customWidth="1"/>
    <col min="15119" max="15119" width="4.6640625" style="11" customWidth="1"/>
    <col min="15120" max="15120" width="10.83203125" style="11" customWidth="1"/>
    <col min="15121" max="15121" width="5.5" style="11" customWidth="1"/>
    <col min="15122" max="15122" width="10" style="11" customWidth="1"/>
    <col min="15123" max="15123" width="4.5" style="11" customWidth="1"/>
    <col min="15124" max="15124" width="11" style="11" customWidth="1"/>
    <col min="15125" max="15125" width="4.6640625" style="11" customWidth="1"/>
    <col min="15126" max="15126" width="10.6640625" style="11" customWidth="1"/>
    <col min="15127" max="15127" width="5.6640625" style="11" customWidth="1"/>
    <col min="15128" max="15128" width="10.5" style="11" customWidth="1"/>
    <col min="15129" max="15129" width="15.5" style="11" customWidth="1"/>
    <col min="15130" max="15130" width="0" style="11" hidden="1" customWidth="1"/>
    <col min="15131" max="15131" width="44.33203125" style="11" customWidth="1"/>
    <col min="15132" max="15360" width="8.83203125" style="11"/>
    <col min="15361" max="15361" width="52.83203125" style="11" customWidth="1"/>
    <col min="15362" max="15362" width="14.83203125" style="11" customWidth="1"/>
    <col min="15363" max="15363" width="4" style="11" customWidth="1"/>
    <col min="15364" max="15364" width="11.33203125" style="11" customWidth="1"/>
    <col min="15365" max="15365" width="4.1640625" style="11" customWidth="1"/>
    <col min="15366" max="15366" width="11.1640625" style="11" customWidth="1"/>
    <col min="15367" max="15367" width="4.6640625" style="11" customWidth="1"/>
    <col min="15368" max="15368" width="11.5" style="11" customWidth="1"/>
    <col min="15369" max="15369" width="4.6640625" style="11" customWidth="1"/>
    <col min="15370" max="15370" width="11.33203125" style="11" customWidth="1"/>
    <col min="15371" max="15371" width="4.33203125" style="11" customWidth="1"/>
    <col min="15372" max="15372" width="10.5" style="11" customWidth="1"/>
    <col min="15373" max="15373" width="5" style="11" customWidth="1"/>
    <col min="15374" max="15374" width="11.5" style="11" customWidth="1"/>
    <col min="15375" max="15375" width="4.6640625" style="11" customWidth="1"/>
    <col min="15376" max="15376" width="10.83203125" style="11" customWidth="1"/>
    <col min="15377" max="15377" width="5.5" style="11" customWidth="1"/>
    <col min="15378" max="15378" width="10" style="11" customWidth="1"/>
    <col min="15379" max="15379" width="4.5" style="11" customWidth="1"/>
    <col min="15380" max="15380" width="11" style="11" customWidth="1"/>
    <col min="15381" max="15381" width="4.6640625" style="11" customWidth="1"/>
    <col min="15382" max="15382" width="10.6640625" style="11" customWidth="1"/>
    <col min="15383" max="15383" width="5.6640625" style="11" customWidth="1"/>
    <col min="15384" max="15384" width="10.5" style="11" customWidth="1"/>
    <col min="15385" max="15385" width="15.5" style="11" customWidth="1"/>
    <col min="15386" max="15386" width="0" style="11" hidden="1" customWidth="1"/>
    <col min="15387" max="15387" width="44.33203125" style="11" customWidth="1"/>
    <col min="15388" max="15616" width="8.83203125" style="11"/>
    <col min="15617" max="15617" width="52.83203125" style="11" customWidth="1"/>
    <col min="15618" max="15618" width="14.83203125" style="11" customWidth="1"/>
    <col min="15619" max="15619" width="4" style="11" customWidth="1"/>
    <col min="15620" max="15620" width="11.33203125" style="11" customWidth="1"/>
    <col min="15621" max="15621" width="4.1640625" style="11" customWidth="1"/>
    <col min="15622" max="15622" width="11.1640625" style="11" customWidth="1"/>
    <col min="15623" max="15623" width="4.6640625" style="11" customWidth="1"/>
    <col min="15624" max="15624" width="11.5" style="11" customWidth="1"/>
    <col min="15625" max="15625" width="4.6640625" style="11" customWidth="1"/>
    <col min="15626" max="15626" width="11.33203125" style="11" customWidth="1"/>
    <col min="15627" max="15627" width="4.33203125" style="11" customWidth="1"/>
    <col min="15628" max="15628" width="10.5" style="11" customWidth="1"/>
    <col min="15629" max="15629" width="5" style="11" customWidth="1"/>
    <col min="15630" max="15630" width="11.5" style="11" customWidth="1"/>
    <col min="15631" max="15631" width="4.6640625" style="11" customWidth="1"/>
    <col min="15632" max="15632" width="10.83203125" style="11" customWidth="1"/>
    <col min="15633" max="15633" width="5.5" style="11" customWidth="1"/>
    <col min="15634" max="15634" width="10" style="11" customWidth="1"/>
    <col min="15635" max="15635" width="4.5" style="11" customWidth="1"/>
    <col min="15636" max="15636" width="11" style="11" customWidth="1"/>
    <col min="15637" max="15637" width="4.6640625" style="11" customWidth="1"/>
    <col min="15638" max="15638" width="10.6640625" style="11" customWidth="1"/>
    <col min="15639" max="15639" width="5.6640625" style="11" customWidth="1"/>
    <col min="15640" max="15640" width="10.5" style="11" customWidth="1"/>
    <col min="15641" max="15641" width="15.5" style="11" customWidth="1"/>
    <col min="15642" max="15642" width="0" style="11" hidden="1" customWidth="1"/>
    <col min="15643" max="15643" width="44.33203125" style="11" customWidth="1"/>
    <col min="15644" max="15872" width="8.83203125" style="11"/>
    <col min="15873" max="15873" width="52.83203125" style="11" customWidth="1"/>
    <col min="15874" max="15874" width="14.83203125" style="11" customWidth="1"/>
    <col min="15875" max="15875" width="4" style="11" customWidth="1"/>
    <col min="15876" max="15876" width="11.33203125" style="11" customWidth="1"/>
    <col min="15877" max="15877" width="4.1640625" style="11" customWidth="1"/>
    <col min="15878" max="15878" width="11.1640625" style="11" customWidth="1"/>
    <col min="15879" max="15879" width="4.6640625" style="11" customWidth="1"/>
    <col min="15880" max="15880" width="11.5" style="11" customWidth="1"/>
    <col min="15881" max="15881" width="4.6640625" style="11" customWidth="1"/>
    <col min="15882" max="15882" width="11.33203125" style="11" customWidth="1"/>
    <col min="15883" max="15883" width="4.33203125" style="11" customWidth="1"/>
    <col min="15884" max="15884" width="10.5" style="11" customWidth="1"/>
    <col min="15885" max="15885" width="5" style="11" customWidth="1"/>
    <col min="15886" max="15886" width="11.5" style="11" customWidth="1"/>
    <col min="15887" max="15887" width="4.6640625" style="11" customWidth="1"/>
    <col min="15888" max="15888" width="10.83203125" style="11" customWidth="1"/>
    <col min="15889" max="15889" width="5.5" style="11" customWidth="1"/>
    <col min="15890" max="15890" width="10" style="11" customWidth="1"/>
    <col min="15891" max="15891" width="4.5" style="11" customWidth="1"/>
    <col min="15892" max="15892" width="11" style="11" customWidth="1"/>
    <col min="15893" max="15893" width="4.6640625" style="11" customWidth="1"/>
    <col min="15894" max="15894" width="10.6640625" style="11" customWidth="1"/>
    <col min="15895" max="15895" width="5.6640625" style="11" customWidth="1"/>
    <col min="15896" max="15896" width="10.5" style="11" customWidth="1"/>
    <col min="15897" max="15897" width="15.5" style="11" customWidth="1"/>
    <col min="15898" max="15898" width="0" style="11" hidden="1" customWidth="1"/>
    <col min="15899" max="15899" width="44.33203125" style="11" customWidth="1"/>
    <col min="15900" max="16128" width="8.83203125" style="11"/>
    <col min="16129" max="16129" width="52.83203125" style="11" customWidth="1"/>
    <col min="16130" max="16130" width="14.83203125" style="11" customWidth="1"/>
    <col min="16131" max="16131" width="4" style="11" customWidth="1"/>
    <col min="16132" max="16132" width="11.33203125" style="11" customWidth="1"/>
    <col min="16133" max="16133" width="4.1640625" style="11" customWidth="1"/>
    <col min="16134" max="16134" width="11.1640625" style="11" customWidth="1"/>
    <col min="16135" max="16135" width="4.6640625" style="11" customWidth="1"/>
    <col min="16136" max="16136" width="11.5" style="11" customWidth="1"/>
    <col min="16137" max="16137" width="4.6640625" style="11" customWidth="1"/>
    <col min="16138" max="16138" width="11.33203125" style="11" customWidth="1"/>
    <col min="16139" max="16139" width="4.33203125" style="11" customWidth="1"/>
    <col min="16140" max="16140" width="10.5" style="11" customWidth="1"/>
    <col min="16141" max="16141" width="5" style="11" customWidth="1"/>
    <col min="16142" max="16142" width="11.5" style="11" customWidth="1"/>
    <col min="16143" max="16143" width="4.6640625" style="11" customWidth="1"/>
    <col min="16144" max="16144" width="10.83203125" style="11" customWidth="1"/>
    <col min="16145" max="16145" width="5.5" style="11" customWidth="1"/>
    <col min="16146" max="16146" width="10" style="11" customWidth="1"/>
    <col min="16147" max="16147" width="4.5" style="11" customWidth="1"/>
    <col min="16148" max="16148" width="11" style="11" customWidth="1"/>
    <col min="16149" max="16149" width="4.6640625" style="11" customWidth="1"/>
    <col min="16150" max="16150" width="10.6640625" style="11" customWidth="1"/>
    <col min="16151" max="16151" width="5.6640625" style="11" customWidth="1"/>
    <col min="16152" max="16152" width="10.5" style="11" customWidth="1"/>
    <col min="16153" max="16153" width="15.5" style="11" customWidth="1"/>
    <col min="16154" max="16154" width="0" style="11" hidden="1" customWidth="1"/>
    <col min="16155" max="16155" width="44.33203125" style="11" customWidth="1"/>
    <col min="16156" max="16384" width="8.83203125" style="11"/>
  </cols>
  <sheetData>
    <row r="1" spans="1:77" s="5" customFormat="1" ht="16.5" customHeight="1">
      <c r="A1" s="1"/>
      <c r="B1" s="2" t="s">
        <v>0</v>
      </c>
      <c r="C1" s="3"/>
      <c r="D1" s="2" t="s">
        <v>1</v>
      </c>
      <c r="E1" s="2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7</v>
      </c>
      <c r="Q1" s="2"/>
      <c r="R1" s="2" t="s">
        <v>8</v>
      </c>
      <c r="S1" s="2"/>
      <c r="T1" s="2" t="s">
        <v>9</v>
      </c>
      <c r="U1" s="2"/>
      <c r="V1" s="2" t="s">
        <v>10</v>
      </c>
      <c r="W1" s="2"/>
      <c r="X1" s="2" t="s">
        <v>11</v>
      </c>
      <c r="Y1" s="1"/>
      <c r="Z1" s="4"/>
    </row>
    <row r="2" spans="1:77" ht="16.5" customHeight="1" thickBot="1">
      <c r="A2" s="6" t="s">
        <v>28</v>
      </c>
      <c r="B2" s="81"/>
      <c r="C2" s="8"/>
      <c r="D2" s="81"/>
      <c r="E2" s="9"/>
      <c r="F2" s="9"/>
      <c r="G2" s="9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0"/>
    </row>
    <row r="3" spans="1:77" ht="16.5" customHeight="1" thickBot="1">
      <c r="A3" s="83" t="s">
        <v>29</v>
      </c>
      <c r="B3" s="12">
        <v>35000</v>
      </c>
      <c r="C3" s="12" t="s">
        <v>13</v>
      </c>
      <c r="D3" s="12">
        <v>35000</v>
      </c>
      <c r="E3" s="12" t="s">
        <v>13</v>
      </c>
      <c r="F3" s="12">
        <v>35000</v>
      </c>
      <c r="G3" s="12" t="s">
        <v>13</v>
      </c>
      <c r="H3" s="12">
        <v>35000</v>
      </c>
      <c r="I3" s="12" t="s">
        <v>13</v>
      </c>
      <c r="J3" s="12">
        <v>35000</v>
      </c>
      <c r="K3" s="12" t="s">
        <v>13</v>
      </c>
      <c r="L3" s="12">
        <v>40000</v>
      </c>
      <c r="M3" s="12" t="s">
        <v>13</v>
      </c>
      <c r="N3" s="12">
        <v>40000</v>
      </c>
      <c r="O3" s="12" t="s">
        <v>13</v>
      </c>
      <c r="P3" s="12">
        <v>40000</v>
      </c>
      <c r="Q3" s="12" t="s">
        <v>13</v>
      </c>
      <c r="R3" s="12">
        <v>50000</v>
      </c>
      <c r="S3" s="12" t="s">
        <v>13</v>
      </c>
      <c r="T3" s="12">
        <v>50000</v>
      </c>
      <c r="U3" s="12" t="s">
        <v>13</v>
      </c>
      <c r="V3" s="12">
        <v>50000</v>
      </c>
      <c r="W3" s="12" t="s">
        <v>13</v>
      </c>
      <c r="X3" s="13">
        <v>50000</v>
      </c>
      <c r="Y3" s="14">
        <f>SUM(D3:X3)</f>
        <v>460000</v>
      </c>
      <c r="Z3" s="15"/>
    </row>
    <row r="4" spans="1:77" s="20" customFormat="1" ht="16.5" customHeight="1" thickTop="1" thickBot="1">
      <c r="A4" s="16" t="s">
        <v>22</v>
      </c>
      <c r="B4" s="17">
        <v>250000</v>
      </c>
      <c r="C4" s="17"/>
      <c r="D4" s="17">
        <v>255000</v>
      </c>
      <c r="E4" s="17"/>
      <c r="F4" s="17">
        <v>260000</v>
      </c>
      <c r="G4" s="17"/>
      <c r="H4" s="17">
        <v>270000</v>
      </c>
      <c r="I4" s="17"/>
      <c r="J4" s="17">
        <v>275000</v>
      </c>
      <c r="K4" s="17"/>
      <c r="L4" s="17">
        <v>280000</v>
      </c>
      <c r="M4" s="17"/>
      <c r="N4" s="17">
        <v>285000</v>
      </c>
      <c r="O4" s="17"/>
      <c r="P4" s="17">
        <v>290000</v>
      </c>
      <c r="Q4" s="17"/>
      <c r="R4" s="17">
        <v>300000</v>
      </c>
      <c r="S4" s="17"/>
      <c r="T4" s="17">
        <v>305000</v>
      </c>
      <c r="U4" s="17"/>
      <c r="V4" s="17">
        <v>310000</v>
      </c>
      <c r="W4" s="17"/>
      <c r="X4" s="17">
        <v>315000</v>
      </c>
      <c r="Y4" s="18">
        <f>SUM(B4:X4)</f>
        <v>3395000</v>
      </c>
      <c r="Z4" s="19" t="s">
        <v>13</v>
      </c>
    </row>
    <row r="5" spans="1:77" s="20" customFormat="1" ht="16.5" customHeight="1" thickTop="1" thickBot="1">
      <c r="A5" s="16" t="s">
        <v>14</v>
      </c>
      <c r="B5" s="17">
        <f>(B4*0.01)</f>
        <v>2500</v>
      </c>
      <c r="C5" s="17"/>
      <c r="D5" s="17">
        <f>(D4*0.01)</f>
        <v>2550</v>
      </c>
      <c r="E5" s="17"/>
      <c r="F5" s="17">
        <f>(F4*0.01)</f>
        <v>2600</v>
      </c>
      <c r="G5" s="17"/>
      <c r="H5" s="17">
        <f>(H4*0.01)</f>
        <v>2700</v>
      </c>
      <c r="I5" s="17"/>
      <c r="J5" s="17">
        <f>(J4*0.01)</f>
        <v>2750</v>
      </c>
      <c r="K5" s="17"/>
      <c r="L5" s="17">
        <f>(L4*0.01)</f>
        <v>2800</v>
      </c>
      <c r="M5" s="17"/>
      <c r="N5" s="17">
        <f>(N4*0.01)</f>
        <v>2850</v>
      </c>
      <c r="O5" s="17"/>
      <c r="P5" s="17">
        <f>(P4*0.01)</f>
        <v>2900</v>
      </c>
      <c r="Q5" s="17"/>
      <c r="R5" s="17">
        <f>(R4*0.01)</f>
        <v>3000</v>
      </c>
      <c r="S5" s="17"/>
      <c r="T5" s="17">
        <f>(T4*0.01)</f>
        <v>3050</v>
      </c>
      <c r="U5" s="17"/>
      <c r="V5" s="17">
        <f>(V4*0.01)</f>
        <v>3100</v>
      </c>
      <c r="W5" s="17"/>
      <c r="X5" s="17">
        <f>(X4*0.01)</f>
        <v>3150</v>
      </c>
      <c r="Y5" s="18">
        <f>SUM(B5:X5)</f>
        <v>33950</v>
      </c>
      <c r="Z5" s="19" t="s">
        <v>13</v>
      </c>
    </row>
    <row r="6" spans="1:77" s="25" customFormat="1" ht="16.5" customHeight="1" thickTop="1" thickBot="1">
      <c r="A6" s="21" t="s">
        <v>15</v>
      </c>
      <c r="B6" s="22">
        <f>(B5*24.95)</f>
        <v>62375</v>
      </c>
      <c r="C6" s="23"/>
      <c r="D6" s="22">
        <f>(D5*24.95)</f>
        <v>63622.5</v>
      </c>
      <c r="E6" s="22"/>
      <c r="F6" s="22">
        <f>(F5*24.95)</f>
        <v>64870</v>
      </c>
      <c r="G6" s="22"/>
      <c r="H6" s="22">
        <f>(H5*24.95)</f>
        <v>67365</v>
      </c>
      <c r="I6" s="22"/>
      <c r="J6" s="22">
        <f>(J5*24.95)</f>
        <v>68612.5</v>
      </c>
      <c r="K6" s="22"/>
      <c r="L6" s="22">
        <f>(L5*24.95)</f>
        <v>69860</v>
      </c>
      <c r="M6" s="22"/>
      <c r="N6" s="22">
        <f>(N5*24.95)</f>
        <v>71107.5</v>
      </c>
      <c r="O6" s="22"/>
      <c r="P6" s="22">
        <f>(P5*24.95)</f>
        <v>72355</v>
      </c>
      <c r="Q6" s="22"/>
      <c r="R6" s="22">
        <f>(R5*24.95)</f>
        <v>74850</v>
      </c>
      <c r="S6" s="22"/>
      <c r="T6" s="22">
        <f>(T5*24.95)</f>
        <v>76097.5</v>
      </c>
      <c r="U6" s="22"/>
      <c r="V6" s="22">
        <f>(V5*24.95)</f>
        <v>77345</v>
      </c>
      <c r="W6" s="22"/>
      <c r="X6" s="22">
        <f>(X5*24.95)</f>
        <v>78592.5</v>
      </c>
      <c r="Y6" s="24">
        <f>SUM(B6:X6)</f>
        <v>847052.5</v>
      </c>
      <c r="Z6" s="22" t="s">
        <v>13</v>
      </c>
    </row>
    <row r="7" spans="1:77" s="30" customFormat="1" ht="16.5" customHeight="1" thickTop="1" thickBot="1">
      <c r="A7" s="26" t="s">
        <v>16</v>
      </c>
      <c r="B7" s="27">
        <f>B6/B3</f>
        <v>1.7821428571428573</v>
      </c>
      <c r="C7" s="28"/>
      <c r="D7" s="27">
        <f>D6/D3</f>
        <v>1.8177857142857143</v>
      </c>
      <c r="E7" s="27"/>
      <c r="F7" s="27">
        <f>F6/F3</f>
        <v>1.8534285714285714</v>
      </c>
      <c r="G7" s="27"/>
      <c r="H7" s="27">
        <f>H6/H3</f>
        <v>1.9247142857142858</v>
      </c>
      <c r="I7" s="27"/>
      <c r="J7" s="27">
        <f>J6/J3</f>
        <v>1.9603571428571429</v>
      </c>
      <c r="K7" s="27"/>
      <c r="L7" s="27">
        <f>L6/L3</f>
        <v>1.7464999999999999</v>
      </c>
      <c r="M7" s="27"/>
      <c r="N7" s="27">
        <f>N6/N3</f>
        <v>1.7776875000000001</v>
      </c>
      <c r="O7" s="27"/>
      <c r="P7" s="27">
        <f>P6/P3</f>
        <v>1.808875</v>
      </c>
      <c r="Q7" s="27"/>
      <c r="R7" s="27">
        <f>R6/R3</f>
        <v>1.4970000000000001</v>
      </c>
      <c r="S7" s="27"/>
      <c r="T7" s="27">
        <f>T6/T3</f>
        <v>1.5219499999999999</v>
      </c>
      <c r="U7" s="27"/>
      <c r="V7" s="27">
        <f>V6/V3</f>
        <v>1.5468999999999999</v>
      </c>
      <c r="W7" s="27"/>
      <c r="X7" s="27">
        <f>X6/X3</f>
        <v>1.57185</v>
      </c>
      <c r="Y7" s="87">
        <f>Y11/Y3</f>
        <v>45.177333695652173</v>
      </c>
      <c r="Z7" s="29" t="s">
        <v>13</v>
      </c>
    </row>
    <row r="8" spans="1:77" ht="16.5" customHeight="1" thickTop="1" thickBot="1">
      <c r="A8" s="31" t="s">
        <v>23</v>
      </c>
      <c r="B8" s="22">
        <f>B6-B3</f>
        <v>27375</v>
      </c>
      <c r="C8" s="23"/>
      <c r="D8" s="22">
        <f>(D6-D3)</f>
        <v>28622.5</v>
      </c>
      <c r="E8" s="22"/>
      <c r="F8" s="22">
        <f>(F6-F3)</f>
        <v>29870</v>
      </c>
      <c r="G8" s="22"/>
      <c r="H8" s="22">
        <f>(H6-H3)</f>
        <v>32365</v>
      </c>
      <c r="I8" s="22"/>
      <c r="J8" s="22">
        <f>(J6-J3)</f>
        <v>33612.5</v>
      </c>
      <c r="K8" s="22"/>
      <c r="L8" s="22">
        <f>(L6-L3)</f>
        <v>29860</v>
      </c>
      <c r="M8" s="22"/>
      <c r="N8" s="22">
        <f>(N6-N3)</f>
        <v>31107.5</v>
      </c>
      <c r="O8" s="22"/>
      <c r="P8" s="22">
        <f>(P6-P3)</f>
        <v>32355</v>
      </c>
      <c r="Q8" s="22"/>
      <c r="R8" s="22">
        <f>(R6-R3)</f>
        <v>24850</v>
      </c>
      <c r="S8" s="22"/>
      <c r="T8" s="22">
        <f>(T6-T3)</f>
        <v>26097.5</v>
      </c>
      <c r="U8" s="22"/>
      <c r="V8" s="22">
        <f>(V6-V3)</f>
        <v>27345</v>
      </c>
      <c r="W8" s="22"/>
      <c r="X8" s="22">
        <f>(X6-X3)</f>
        <v>28592.5</v>
      </c>
      <c r="Y8" s="24">
        <f>SUM(B8:X8)</f>
        <v>352052.5</v>
      </c>
      <c r="Z8" s="15"/>
    </row>
    <row r="9" spans="1:77" ht="16.5" customHeight="1" thickTop="1" thickBot="1">
      <c r="A9" s="32" t="s">
        <v>17</v>
      </c>
      <c r="B9" s="33">
        <f>(B21*24.95)</f>
        <v>1327090.5</v>
      </c>
      <c r="C9" s="34"/>
      <c r="D9" s="33">
        <f>(D21*24.95)</f>
        <v>1389465.5</v>
      </c>
      <c r="E9" s="33"/>
      <c r="F9" s="33">
        <f>(F21*24.95)</f>
        <v>1453088</v>
      </c>
      <c r="G9" s="33"/>
      <c r="H9" s="33">
        <f>(H21*25.95)</f>
        <v>1578798</v>
      </c>
      <c r="I9" s="33"/>
      <c r="J9" s="33">
        <f>(J21*24.95)</f>
        <v>1585323</v>
      </c>
      <c r="K9" s="33"/>
      <c r="L9" s="33">
        <f>(L21*24.95)</f>
        <v>1653935.5</v>
      </c>
      <c r="M9" s="33"/>
      <c r="N9" s="33">
        <f>(N21*24.95)</f>
        <v>1723795.5</v>
      </c>
      <c r="O9" s="33"/>
      <c r="P9" s="33">
        <f>(P21*24.95)</f>
        <v>1794903</v>
      </c>
      <c r="Q9" s="33"/>
      <c r="R9" s="33">
        <f>(R21*24.95)</f>
        <v>1867258</v>
      </c>
      <c r="S9" s="33"/>
      <c r="T9" s="33">
        <f>(T21*24.95)</f>
        <v>1942108</v>
      </c>
      <c r="U9" s="33"/>
      <c r="V9" s="33">
        <f>(V21*24.95)</f>
        <v>2018205.5</v>
      </c>
      <c r="W9" s="33"/>
      <c r="X9" s="33">
        <f>(X21*24.95)</f>
        <v>2095550.5</v>
      </c>
      <c r="Y9" s="24">
        <f>SUM(B9:X9)</f>
        <v>20429521</v>
      </c>
      <c r="Z9" s="15"/>
    </row>
    <row r="10" spans="1:77" ht="16.5" customHeight="1" thickTop="1" thickBot="1">
      <c r="A10" s="35"/>
      <c r="B10" s="36"/>
      <c r="C10" s="3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8"/>
    </row>
    <row r="11" spans="1:77" s="45" customFormat="1" ht="16.5" customHeight="1" thickTop="1" thickBot="1">
      <c r="A11" s="86" t="s">
        <v>18</v>
      </c>
      <c r="B11" s="41">
        <f>(B8+B9)</f>
        <v>1354465.5</v>
      </c>
      <c r="C11" s="42"/>
      <c r="D11" s="41">
        <f>(D8+D9)</f>
        <v>1418088</v>
      </c>
      <c r="E11" s="43"/>
      <c r="F11" s="41">
        <f>(F8+F9)</f>
        <v>1482958</v>
      </c>
      <c r="G11" s="43"/>
      <c r="H11" s="41">
        <f>(H8+H9)</f>
        <v>1611163</v>
      </c>
      <c r="I11" s="43"/>
      <c r="J11" s="41">
        <f>(J8+J9)</f>
        <v>1618935.5</v>
      </c>
      <c r="K11" s="43"/>
      <c r="L11" s="41">
        <f>(L8+L9)</f>
        <v>1683795.5</v>
      </c>
      <c r="M11" s="43"/>
      <c r="N11" s="41">
        <f>(N8+N9)</f>
        <v>1754903</v>
      </c>
      <c r="O11" s="43"/>
      <c r="P11" s="41">
        <f>(P8+P9)</f>
        <v>1827258</v>
      </c>
      <c r="Q11" s="43"/>
      <c r="R11" s="41">
        <f>(R8+R9)</f>
        <v>1892108</v>
      </c>
      <c r="S11" s="43"/>
      <c r="T11" s="41">
        <f>(T8+T9)</f>
        <v>1968205.5</v>
      </c>
      <c r="U11" s="43"/>
      <c r="V11" s="41">
        <f>(V8+V9)</f>
        <v>2045550.5</v>
      </c>
      <c r="W11" s="42"/>
      <c r="X11" s="41">
        <f>(X8+X9)</f>
        <v>2124143</v>
      </c>
      <c r="Y11" s="44">
        <f>SUM(B11:X11)</f>
        <v>20781573.5</v>
      </c>
      <c r="Z11" s="40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</row>
    <row r="12" spans="1:77" ht="16.5" customHeight="1" thickTop="1" thickBot="1">
      <c r="A12" s="82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5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</row>
    <row r="13" spans="1:77" ht="16.5" customHeight="1" thickTop="1" thickBot="1">
      <c r="A13" s="47" t="s">
        <v>19</v>
      </c>
      <c r="B13" s="48">
        <f>(B6*0.03)</f>
        <v>1871.25</v>
      </c>
      <c r="C13" s="49"/>
      <c r="D13" s="48">
        <f>(D6*0.03)</f>
        <v>1908.675</v>
      </c>
      <c r="E13" s="48"/>
      <c r="F13" s="48">
        <f>(F6*0.03)</f>
        <v>1946.1</v>
      </c>
      <c r="G13" s="48"/>
      <c r="H13" s="48">
        <f>(H6*0.03)</f>
        <v>2020.9499999999998</v>
      </c>
      <c r="I13" s="48"/>
      <c r="J13" s="48">
        <f>(J6*0.03)</f>
        <v>2058.375</v>
      </c>
      <c r="K13" s="48"/>
      <c r="L13" s="48">
        <f>(L6*0.03)</f>
        <v>2095.7999999999997</v>
      </c>
      <c r="M13" s="48"/>
      <c r="N13" s="48">
        <f>(N6*0.03)</f>
        <v>2133.2249999999999</v>
      </c>
      <c r="O13" s="48"/>
      <c r="P13" s="48">
        <f>(P6*0.03)</f>
        <v>2170.65</v>
      </c>
      <c r="Q13" s="48"/>
      <c r="R13" s="48">
        <f>(R6*0.03)</f>
        <v>2245.5</v>
      </c>
      <c r="S13" s="48"/>
      <c r="T13" s="48">
        <f>(T6*0.03)</f>
        <v>2282.9249999999997</v>
      </c>
      <c r="U13" s="48"/>
      <c r="V13" s="48">
        <f>(V6*0.03)</f>
        <v>2320.35</v>
      </c>
      <c r="W13" s="48"/>
      <c r="X13" s="48">
        <f>(X6*0.03)</f>
        <v>2357.7750000000001</v>
      </c>
      <c r="Y13" s="50">
        <f t="shared" ref="Y13:Y17" si="0">SUM(B13:X13)</f>
        <v>25411.574999999997</v>
      </c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</row>
    <row r="14" spans="1:77" ht="16.5" customHeight="1" thickTop="1" thickBot="1">
      <c r="A14" s="35" t="s">
        <v>20</v>
      </c>
      <c r="B14" s="51">
        <f>(B6*0.05)</f>
        <v>3118.75</v>
      </c>
      <c r="C14" s="52"/>
      <c r="D14" s="51">
        <f>(D6*0.05)</f>
        <v>3181.125</v>
      </c>
      <c r="E14" s="51"/>
      <c r="F14" s="51">
        <f>(F6*0.05)</f>
        <v>3243.5</v>
      </c>
      <c r="G14" s="51"/>
      <c r="H14" s="51">
        <f>(H6*0.05)</f>
        <v>3368.25</v>
      </c>
      <c r="I14" s="51"/>
      <c r="J14" s="51">
        <f>(J6*0.05)</f>
        <v>3430.625</v>
      </c>
      <c r="K14" s="51"/>
      <c r="L14" s="51">
        <f>(L6*0.05)</f>
        <v>3493</v>
      </c>
      <c r="M14" s="51"/>
      <c r="N14" s="51">
        <f>(N6*0.04)</f>
        <v>2844.3</v>
      </c>
      <c r="O14" s="51"/>
      <c r="P14" s="51">
        <f>(P6*0.04)</f>
        <v>2894.2000000000003</v>
      </c>
      <c r="Q14" s="51"/>
      <c r="R14" s="51">
        <f>(R6*0.04)</f>
        <v>2994</v>
      </c>
      <c r="S14" s="51"/>
      <c r="T14" s="51">
        <f>(T6*0.04)</f>
        <v>3043.9</v>
      </c>
      <c r="U14" s="51"/>
      <c r="V14" s="51">
        <f>(V6*0.04)</f>
        <v>3093.8</v>
      </c>
      <c r="W14" s="51"/>
      <c r="X14" s="51">
        <f>(X6*0.04)</f>
        <v>3143.7000000000003</v>
      </c>
      <c r="Y14" s="50">
        <f t="shared" si="0"/>
        <v>37849.15</v>
      </c>
    </row>
    <row r="15" spans="1:77" s="5" customFormat="1" ht="16.5" customHeight="1" thickTop="1" thickBot="1">
      <c r="A15" s="35" t="s">
        <v>21</v>
      </c>
      <c r="B15" s="51">
        <f>(B6*0.1)</f>
        <v>6237.5</v>
      </c>
      <c r="C15" s="52"/>
      <c r="D15" s="51">
        <f>(D6*0.1)</f>
        <v>6362.25</v>
      </c>
      <c r="E15" s="51"/>
      <c r="F15" s="51">
        <f>(F6*0.1)</f>
        <v>6487</v>
      </c>
      <c r="G15" s="51"/>
      <c r="H15" s="51">
        <f>(H6*0.05)</f>
        <v>3368.25</v>
      </c>
      <c r="I15" s="51"/>
      <c r="J15" s="51">
        <f>(J6*0.05)</f>
        <v>3430.625</v>
      </c>
      <c r="K15" s="51"/>
      <c r="L15" s="51">
        <f>(L6*0.05)</f>
        <v>3493</v>
      </c>
      <c r="M15" s="51"/>
      <c r="N15" s="51">
        <f>(N6*0.05)</f>
        <v>3555.375</v>
      </c>
      <c r="O15" s="51"/>
      <c r="P15" s="51">
        <f>(P6*0.05)</f>
        <v>3617.75</v>
      </c>
      <c r="Q15" s="51"/>
      <c r="R15" s="51">
        <f>(R6*0.05)</f>
        <v>3742.5</v>
      </c>
      <c r="S15" s="51"/>
      <c r="T15" s="51">
        <f>(T6*0.05)</f>
        <v>3804.875</v>
      </c>
      <c r="U15" s="51"/>
      <c r="V15" s="51">
        <f>(V6*0.05)</f>
        <v>3867.25</v>
      </c>
      <c r="W15" s="51"/>
      <c r="X15" s="51">
        <f>(X6*0.05)</f>
        <v>3929.625</v>
      </c>
      <c r="Y15" s="50">
        <f t="shared" si="0"/>
        <v>51896</v>
      </c>
      <c r="Z15" s="46"/>
      <c r="AA15" s="11"/>
    </row>
    <row r="16" spans="1:77" ht="16.5" customHeight="1" thickTop="1" thickBot="1">
      <c r="A16" s="53" t="s">
        <v>31</v>
      </c>
      <c r="B16" s="54">
        <f>SUM(B13:B15)</f>
        <v>11227.5</v>
      </c>
      <c r="C16" s="55"/>
      <c r="D16" s="54">
        <f>SUM(D13:D15)</f>
        <v>11452.05</v>
      </c>
      <c r="E16" s="54"/>
      <c r="F16" s="54">
        <f>SUM(F13:F15)</f>
        <v>11676.6</v>
      </c>
      <c r="G16" s="54"/>
      <c r="H16" s="54">
        <f>SUM(H13:H15)</f>
        <v>8757.4500000000007</v>
      </c>
      <c r="I16" s="54"/>
      <c r="J16" s="54">
        <f>SUM(J13:J15)</f>
        <v>8919.625</v>
      </c>
      <c r="K16" s="54"/>
      <c r="L16" s="54">
        <f>SUM(L13:L15)</f>
        <v>9081.7999999999993</v>
      </c>
      <c r="M16" s="54"/>
      <c r="N16" s="54">
        <f>SUM(N13:N15)</f>
        <v>8532.9</v>
      </c>
      <c r="O16" s="54"/>
      <c r="P16" s="54">
        <f>SUM(P13:P15)</f>
        <v>8682.6</v>
      </c>
      <c r="Q16" s="54"/>
      <c r="R16" s="54">
        <f>SUM(R13:R15)</f>
        <v>8982</v>
      </c>
      <c r="S16" s="54"/>
      <c r="T16" s="54">
        <f>SUM(T13:T15)</f>
        <v>9131.7000000000007</v>
      </c>
      <c r="U16" s="54"/>
      <c r="V16" s="54">
        <f>SUM(V13:V15)</f>
        <v>9281.4</v>
      </c>
      <c r="W16" s="54"/>
      <c r="X16" s="54">
        <f>SUM(X13:X15)</f>
        <v>9431.1</v>
      </c>
      <c r="Y16" s="50">
        <f t="shared" si="0"/>
        <v>115156.72500000001</v>
      </c>
      <c r="Z16" s="46"/>
    </row>
    <row r="17" spans="1:27" s="93" customFormat="1" ht="16.5" customHeight="1" thickTop="1" thickBot="1">
      <c r="A17" s="89" t="s">
        <v>32</v>
      </c>
      <c r="B17" s="90">
        <f>(B8+B9-B16)</f>
        <v>1343238</v>
      </c>
      <c r="C17" s="91"/>
      <c r="D17" s="90">
        <f>(D8+D9-D16)</f>
        <v>1406635.95</v>
      </c>
      <c r="E17" s="90"/>
      <c r="F17" s="90">
        <f>(F8+F9-F16)</f>
        <v>1471281.4</v>
      </c>
      <c r="G17" s="90"/>
      <c r="H17" s="90">
        <f>(H8+H9-H16)</f>
        <v>1602405.55</v>
      </c>
      <c r="I17" s="90"/>
      <c r="J17" s="90">
        <f>(J8+J9-J16)</f>
        <v>1610015.875</v>
      </c>
      <c r="K17" s="90"/>
      <c r="L17" s="90">
        <f>(L8+L9-L16)</f>
        <v>1674713.7</v>
      </c>
      <c r="M17" s="90"/>
      <c r="N17" s="90">
        <f>(N8+N9-N16)</f>
        <v>1746370.1</v>
      </c>
      <c r="O17" s="90"/>
      <c r="P17" s="90">
        <f>(P8+P9-P16)</f>
        <v>1818575.4</v>
      </c>
      <c r="Q17" s="90"/>
      <c r="R17" s="90">
        <f>(R8+R9-16)</f>
        <v>1892092</v>
      </c>
      <c r="S17" s="90"/>
      <c r="T17" s="90">
        <f>(T8+T9-T16)</f>
        <v>1959073.8</v>
      </c>
      <c r="U17" s="90"/>
      <c r="V17" s="90">
        <f>(V8+V9-V16)</f>
        <v>2036269.1</v>
      </c>
      <c r="W17" s="90"/>
      <c r="X17" s="90">
        <f>(X8+X9-X16)</f>
        <v>2114711.9</v>
      </c>
      <c r="Y17" s="88">
        <f t="shared" si="0"/>
        <v>20675382.774999999</v>
      </c>
      <c r="Z17" s="92"/>
    </row>
    <row r="18" spans="1:27" ht="16.5" customHeight="1" thickTop="1" thickBot="1">
      <c r="C18" s="11"/>
      <c r="Y18" s="57"/>
      <c r="Z18" s="56"/>
    </row>
    <row r="19" spans="1:27" ht="16.5" customHeight="1" thickTop="1" thickBot="1">
      <c r="B19" s="36"/>
      <c r="C19" s="11"/>
      <c r="Y19" s="57"/>
      <c r="Z19" s="56" t="e">
        <f>SUM(#REF!)</f>
        <v>#REF!</v>
      </c>
    </row>
    <row r="20" spans="1:27" ht="16.5" customHeight="1" thickTop="1">
      <c r="C20" s="11"/>
    </row>
    <row r="21" spans="1:27" ht="16.5" customHeight="1">
      <c r="A21" s="35" t="s">
        <v>27</v>
      </c>
      <c r="B21" s="96">
        <f>(51090+2100)</f>
        <v>53190</v>
      </c>
      <c r="C21" s="94"/>
      <c r="D21" s="94">
        <f>(B21+B5)</f>
        <v>55690</v>
      </c>
      <c r="E21" s="94"/>
      <c r="F21" s="94">
        <f>(D5+D21)</f>
        <v>58240</v>
      </c>
      <c r="G21" s="94"/>
      <c r="H21" s="94">
        <f>(F5+F21)</f>
        <v>60840</v>
      </c>
      <c r="I21" s="94"/>
      <c r="J21" s="94">
        <f>(H5+H21)</f>
        <v>63540</v>
      </c>
      <c r="K21" s="94"/>
      <c r="L21" s="94">
        <f>(J5+J21)</f>
        <v>66290</v>
      </c>
      <c r="M21" s="94"/>
      <c r="N21" s="94">
        <f>(L5+L21)</f>
        <v>69090</v>
      </c>
      <c r="O21" s="94"/>
      <c r="P21" s="94">
        <f>(N5+N21)</f>
        <v>71940</v>
      </c>
      <c r="Q21" s="94"/>
      <c r="R21" s="94">
        <f>(P5+P21)</f>
        <v>74840</v>
      </c>
      <c r="S21" s="94"/>
      <c r="T21" s="94">
        <f>(R5+R21)</f>
        <v>77840</v>
      </c>
      <c r="U21" s="94"/>
      <c r="V21" s="94">
        <f>(T5+T21)</f>
        <v>80890</v>
      </c>
      <c r="W21" s="94"/>
      <c r="X21" s="94">
        <f>(V5+V21)</f>
        <v>83990</v>
      </c>
      <c r="Y21" s="39"/>
      <c r="Z21" s="39"/>
      <c r="AA21" s="58"/>
    </row>
    <row r="22" spans="1:27" ht="16.5" customHeight="1">
      <c r="C22" s="11"/>
      <c r="W22" s="59"/>
      <c r="X22" s="59"/>
      <c r="Y22" s="60"/>
      <c r="AA22" s="61"/>
    </row>
    <row r="23" spans="1:27" ht="16.5" customHeight="1">
      <c r="B23" s="11">
        <v>8990</v>
      </c>
      <c r="C23" s="11"/>
    </row>
    <row r="24" spans="1:27" ht="16.5" customHeight="1">
      <c r="C24" s="11"/>
    </row>
    <row r="25" spans="1:27" ht="16.5" customHeight="1">
      <c r="C25" s="11"/>
    </row>
    <row r="26" spans="1:27" ht="16.5" customHeight="1">
      <c r="C26" s="11"/>
    </row>
    <row r="27" spans="1:27" ht="16.5" customHeight="1">
      <c r="C27" s="11"/>
    </row>
    <row r="28" spans="1:27" ht="16.5" customHeight="1">
      <c r="C28" s="11"/>
    </row>
    <row r="29" spans="1:27" ht="16.5" customHeight="1">
      <c r="C29" s="11"/>
    </row>
    <row r="30" spans="1:27" ht="16.5" customHeight="1">
      <c r="C30" s="11"/>
    </row>
    <row r="31" spans="1:27" ht="16.5" customHeight="1">
      <c r="C31" s="11"/>
    </row>
    <row r="32" spans="1:27" ht="16.5" customHeight="1">
      <c r="C32" s="11"/>
    </row>
    <row r="33" spans="1:6" ht="16.5" customHeight="1">
      <c r="C33" s="11"/>
    </row>
    <row r="34" spans="1:6" ht="16.5" customHeight="1">
      <c r="C34" s="11"/>
    </row>
    <row r="35" spans="1:6" ht="16.5" customHeight="1">
      <c r="C35" s="11"/>
    </row>
    <row r="36" spans="1:6" ht="16.5" customHeight="1">
      <c r="C36" s="11"/>
    </row>
    <row r="37" spans="1:6" ht="16.5" customHeight="1">
      <c r="C37" s="11"/>
    </row>
    <row r="38" spans="1:6" ht="16.5" customHeight="1">
      <c r="C38" s="11"/>
    </row>
    <row r="39" spans="1:6" ht="16.5" customHeight="1">
      <c r="C39" s="11"/>
    </row>
    <row r="45" spans="1:6" ht="16.5" customHeight="1">
      <c r="A45" s="35"/>
    </row>
    <row r="46" spans="1:6" ht="16.5" customHeight="1">
      <c r="A46" s="35"/>
    </row>
    <row r="47" spans="1:6" ht="16.5" customHeight="1">
      <c r="A47" s="62"/>
    </row>
    <row r="48" spans="1:6" ht="16.5" customHeight="1">
      <c r="A48" s="63"/>
      <c r="F48" s="64"/>
    </row>
    <row r="49" spans="1:12" ht="16.5" customHeight="1">
      <c r="B49" s="65"/>
      <c r="C49" s="66"/>
      <c r="F49" s="67"/>
      <c r="G49" s="67"/>
      <c r="H49" s="68" t="s">
        <v>13</v>
      </c>
      <c r="I49" s="68"/>
      <c r="J49" s="69"/>
      <c r="K49" s="69"/>
    </row>
    <row r="50" spans="1:12" ht="16.5" customHeight="1">
      <c r="B50" s="70"/>
      <c r="H50" s="11" t="s">
        <v>13</v>
      </c>
      <c r="J50" s="11" t="s">
        <v>13</v>
      </c>
      <c r="L50" s="11" t="s">
        <v>13</v>
      </c>
    </row>
    <row r="51" spans="1:12" ht="16.5" customHeight="1">
      <c r="B51" s="71"/>
      <c r="H51" s="11" t="s">
        <v>13</v>
      </c>
      <c r="J51" s="11" t="s">
        <v>13</v>
      </c>
    </row>
    <row r="52" spans="1:12" ht="16.5" customHeight="1">
      <c r="B52" s="72"/>
      <c r="C52" s="73"/>
      <c r="H52" s="11" t="s">
        <v>13</v>
      </c>
      <c r="J52" s="11" t="s">
        <v>13</v>
      </c>
    </row>
    <row r="53" spans="1:12" ht="16.5" customHeight="1">
      <c r="B53" s="74"/>
      <c r="C53" s="75"/>
    </row>
    <row r="54" spans="1:12" ht="16.5" customHeight="1">
      <c r="B54" s="76"/>
      <c r="C54" s="77"/>
    </row>
    <row r="55" spans="1:12" ht="16.5" customHeight="1">
      <c r="B55" s="74"/>
      <c r="C55" s="75"/>
    </row>
    <row r="56" spans="1:12" ht="16.5" customHeight="1">
      <c r="B56" s="78"/>
      <c r="C56" s="73"/>
    </row>
    <row r="57" spans="1:12" ht="16.5" customHeight="1">
      <c r="B57" s="76"/>
      <c r="C57" s="77"/>
    </row>
    <row r="58" spans="1:12" ht="16.5" customHeight="1">
      <c r="B58" s="72"/>
      <c r="C58" s="73"/>
    </row>
    <row r="59" spans="1:12" ht="16.5" customHeight="1">
      <c r="B59" s="78"/>
      <c r="C59" s="73"/>
    </row>
    <row r="60" spans="1:12" ht="16.5" customHeight="1">
      <c r="B60" s="78"/>
      <c r="C60" s="73"/>
    </row>
    <row r="61" spans="1:12" ht="16.5" customHeight="1">
      <c r="A61" s="59"/>
      <c r="C61" s="79"/>
    </row>
    <row r="62" spans="1:12" ht="16.5" customHeight="1">
      <c r="B62" s="70"/>
      <c r="C62" s="80"/>
    </row>
    <row r="63" spans="1:12" ht="16.5" customHeight="1">
      <c r="B63" s="70"/>
    </row>
    <row r="64" spans="1:12" ht="16.5" customHeight="1">
      <c r="B64" s="70"/>
    </row>
    <row r="65" spans="2:3" ht="16.5" customHeight="1">
      <c r="B65" s="70"/>
    </row>
    <row r="66" spans="2:3" ht="16.5" customHeight="1">
      <c r="B66" s="70"/>
    </row>
    <row r="67" spans="2:3" ht="16.5" customHeight="1">
      <c r="B67" s="70"/>
      <c r="C67" s="11"/>
    </row>
    <row r="68" spans="2:3" ht="16.5" customHeight="1">
      <c r="B68" s="70"/>
      <c r="C68" s="11"/>
    </row>
    <row r="69" spans="2:3" ht="16.5" customHeight="1">
      <c r="B69" s="64"/>
      <c r="C69" s="11"/>
    </row>
    <row r="70" spans="2:3" ht="16.5" customHeight="1">
      <c r="B70" s="70"/>
      <c r="C70" s="11"/>
    </row>
    <row r="71" spans="2:3" ht="16.5" customHeight="1">
      <c r="B71" s="36"/>
      <c r="C71" s="11"/>
    </row>
    <row r="72" spans="2:3" ht="16.5" customHeight="1">
      <c r="C72" s="11"/>
    </row>
    <row r="73" spans="2:3" ht="16.5" customHeight="1">
      <c r="C73" s="11"/>
    </row>
    <row r="74" spans="2:3" ht="16.5" customHeight="1">
      <c r="C74" s="1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4"/>
  <sheetViews>
    <sheetView topLeftCell="F1" workbookViewId="0">
      <selection activeCell="D2" sqref="D2"/>
    </sheetView>
  </sheetViews>
  <sheetFormatPr baseColWidth="10" defaultColWidth="8.83203125" defaultRowHeight="16.5" customHeight="1" x14ac:dyDescent="0"/>
  <cols>
    <col min="1" max="1" width="58.6640625" style="11" customWidth="1"/>
    <col min="2" max="2" width="14.83203125" style="11" customWidth="1"/>
    <col min="3" max="3" width="4" style="39" customWidth="1"/>
    <col min="4" max="4" width="11.33203125" style="11" customWidth="1"/>
    <col min="5" max="5" width="4.1640625" style="11" customWidth="1"/>
    <col min="6" max="6" width="11.1640625" style="11" customWidth="1"/>
    <col min="7" max="7" width="4.6640625" style="11" customWidth="1"/>
    <col min="8" max="8" width="11.5" style="11" customWidth="1"/>
    <col min="9" max="9" width="4.6640625" style="11" customWidth="1"/>
    <col min="10" max="10" width="11.33203125" style="11" customWidth="1"/>
    <col min="11" max="11" width="4.33203125" style="11" customWidth="1"/>
    <col min="12" max="12" width="10.5" style="11" customWidth="1"/>
    <col min="13" max="13" width="5" style="11" customWidth="1"/>
    <col min="14" max="14" width="11.5" style="11" customWidth="1"/>
    <col min="15" max="15" width="4.6640625" style="11" customWidth="1"/>
    <col min="16" max="16" width="10.83203125" style="11" customWidth="1"/>
    <col min="17" max="17" width="5.5" style="11" customWidth="1"/>
    <col min="18" max="18" width="10" style="11" customWidth="1"/>
    <col min="19" max="19" width="4.5" style="11" customWidth="1"/>
    <col min="20" max="20" width="11" style="11" customWidth="1"/>
    <col min="21" max="21" width="4.6640625" style="11" customWidth="1"/>
    <col min="22" max="22" width="10.6640625" style="11" customWidth="1"/>
    <col min="23" max="23" width="5.6640625" style="11" customWidth="1"/>
    <col min="24" max="24" width="10.5" style="11" customWidth="1"/>
    <col min="25" max="25" width="15.5" style="11" customWidth="1"/>
    <col min="26" max="26" width="0" style="11" hidden="1" customWidth="1"/>
    <col min="27" max="27" width="44.33203125" style="11" customWidth="1"/>
    <col min="28" max="256" width="8.83203125" style="11"/>
    <col min="257" max="257" width="52.83203125" style="11" customWidth="1"/>
    <col min="258" max="258" width="14.83203125" style="11" customWidth="1"/>
    <col min="259" max="259" width="4" style="11" customWidth="1"/>
    <col min="260" max="260" width="11.33203125" style="11" customWidth="1"/>
    <col min="261" max="261" width="4.1640625" style="11" customWidth="1"/>
    <col min="262" max="262" width="11.1640625" style="11" customWidth="1"/>
    <col min="263" max="263" width="4.6640625" style="11" customWidth="1"/>
    <col min="264" max="264" width="11.5" style="11" customWidth="1"/>
    <col min="265" max="265" width="4.6640625" style="11" customWidth="1"/>
    <col min="266" max="266" width="11.33203125" style="11" customWidth="1"/>
    <col min="267" max="267" width="4.33203125" style="11" customWidth="1"/>
    <col min="268" max="268" width="10.5" style="11" customWidth="1"/>
    <col min="269" max="269" width="5" style="11" customWidth="1"/>
    <col min="270" max="270" width="11.5" style="11" customWidth="1"/>
    <col min="271" max="271" width="4.6640625" style="11" customWidth="1"/>
    <col min="272" max="272" width="10.83203125" style="11" customWidth="1"/>
    <col min="273" max="273" width="5.5" style="11" customWidth="1"/>
    <col min="274" max="274" width="10" style="11" customWidth="1"/>
    <col min="275" max="275" width="4.5" style="11" customWidth="1"/>
    <col min="276" max="276" width="11" style="11" customWidth="1"/>
    <col min="277" max="277" width="4.6640625" style="11" customWidth="1"/>
    <col min="278" max="278" width="10.6640625" style="11" customWidth="1"/>
    <col min="279" max="279" width="5.6640625" style="11" customWidth="1"/>
    <col min="280" max="280" width="10.5" style="11" customWidth="1"/>
    <col min="281" max="281" width="15.5" style="11" customWidth="1"/>
    <col min="282" max="282" width="0" style="11" hidden="1" customWidth="1"/>
    <col min="283" max="283" width="44.33203125" style="11" customWidth="1"/>
    <col min="284" max="512" width="8.83203125" style="11"/>
    <col min="513" max="513" width="52.83203125" style="11" customWidth="1"/>
    <col min="514" max="514" width="14.83203125" style="11" customWidth="1"/>
    <col min="515" max="515" width="4" style="11" customWidth="1"/>
    <col min="516" max="516" width="11.33203125" style="11" customWidth="1"/>
    <col min="517" max="517" width="4.1640625" style="11" customWidth="1"/>
    <col min="518" max="518" width="11.1640625" style="11" customWidth="1"/>
    <col min="519" max="519" width="4.6640625" style="11" customWidth="1"/>
    <col min="520" max="520" width="11.5" style="11" customWidth="1"/>
    <col min="521" max="521" width="4.6640625" style="11" customWidth="1"/>
    <col min="522" max="522" width="11.33203125" style="11" customWidth="1"/>
    <col min="523" max="523" width="4.33203125" style="11" customWidth="1"/>
    <col min="524" max="524" width="10.5" style="11" customWidth="1"/>
    <col min="525" max="525" width="5" style="11" customWidth="1"/>
    <col min="526" max="526" width="11.5" style="11" customWidth="1"/>
    <col min="527" max="527" width="4.6640625" style="11" customWidth="1"/>
    <col min="528" max="528" width="10.83203125" style="11" customWidth="1"/>
    <col min="529" max="529" width="5.5" style="11" customWidth="1"/>
    <col min="530" max="530" width="10" style="11" customWidth="1"/>
    <col min="531" max="531" width="4.5" style="11" customWidth="1"/>
    <col min="532" max="532" width="11" style="11" customWidth="1"/>
    <col min="533" max="533" width="4.6640625" style="11" customWidth="1"/>
    <col min="534" max="534" width="10.6640625" style="11" customWidth="1"/>
    <col min="535" max="535" width="5.6640625" style="11" customWidth="1"/>
    <col min="536" max="536" width="10.5" style="11" customWidth="1"/>
    <col min="537" max="537" width="15.5" style="11" customWidth="1"/>
    <col min="538" max="538" width="0" style="11" hidden="1" customWidth="1"/>
    <col min="539" max="539" width="44.33203125" style="11" customWidth="1"/>
    <col min="540" max="768" width="8.83203125" style="11"/>
    <col min="769" max="769" width="52.83203125" style="11" customWidth="1"/>
    <col min="770" max="770" width="14.83203125" style="11" customWidth="1"/>
    <col min="771" max="771" width="4" style="11" customWidth="1"/>
    <col min="772" max="772" width="11.33203125" style="11" customWidth="1"/>
    <col min="773" max="773" width="4.1640625" style="11" customWidth="1"/>
    <col min="774" max="774" width="11.1640625" style="11" customWidth="1"/>
    <col min="775" max="775" width="4.6640625" style="11" customWidth="1"/>
    <col min="776" max="776" width="11.5" style="11" customWidth="1"/>
    <col min="777" max="777" width="4.6640625" style="11" customWidth="1"/>
    <col min="778" max="778" width="11.33203125" style="11" customWidth="1"/>
    <col min="779" max="779" width="4.33203125" style="11" customWidth="1"/>
    <col min="780" max="780" width="10.5" style="11" customWidth="1"/>
    <col min="781" max="781" width="5" style="11" customWidth="1"/>
    <col min="782" max="782" width="11.5" style="11" customWidth="1"/>
    <col min="783" max="783" width="4.6640625" style="11" customWidth="1"/>
    <col min="784" max="784" width="10.83203125" style="11" customWidth="1"/>
    <col min="785" max="785" width="5.5" style="11" customWidth="1"/>
    <col min="786" max="786" width="10" style="11" customWidth="1"/>
    <col min="787" max="787" width="4.5" style="11" customWidth="1"/>
    <col min="788" max="788" width="11" style="11" customWidth="1"/>
    <col min="789" max="789" width="4.6640625" style="11" customWidth="1"/>
    <col min="790" max="790" width="10.6640625" style="11" customWidth="1"/>
    <col min="791" max="791" width="5.6640625" style="11" customWidth="1"/>
    <col min="792" max="792" width="10.5" style="11" customWidth="1"/>
    <col min="793" max="793" width="15.5" style="11" customWidth="1"/>
    <col min="794" max="794" width="0" style="11" hidden="1" customWidth="1"/>
    <col min="795" max="795" width="44.33203125" style="11" customWidth="1"/>
    <col min="796" max="1024" width="8.83203125" style="11"/>
    <col min="1025" max="1025" width="52.83203125" style="11" customWidth="1"/>
    <col min="1026" max="1026" width="14.83203125" style="11" customWidth="1"/>
    <col min="1027" max="1027" width="4" style="11" customWidth="1"/>
    <col min="1028" max="1028" width="11.33203125" style="11" customWidth="1"/>
    <col min="1029" max="1029" width="4.1640625" style="11" customWidth="1"/>
    <col min="1030" max="1030" width="11.1640625" style="11" customWidth="1"/>
    <col min="1031" max="1031" width="4.6640625" style="11" customWidth="1"/>
    <col min="1032" max="1032" width="11.5" style="11" customWidth="1"/>
    <col min="1033" max="1033" width="4.6640625" style="11" customWidth="1"/>
    <col min="1034" max="1034" width="11.33203125" style="11" customWidth="1"/>
    <col min="1035" max="1035" width="4.33203125" style="11" customWidth="1"/>
    <col min="1036" max="1036" width="10.5" style="11" customWidth="1"/>
    <col min="1037" max="1037" width="5" style="11" customWidth="1"/>
    <col min="1038" max="1038" width="11.5" style="11" customWidth="1"/>
    <col min="1039" max="1039" width="4.6640625" style="11" customWidth="1"/>
    <col min="1040" max="1040" width="10.83203125" style="11" customWidth="1"/>
    <col min="1041" max="1041" width="5.5" style="11" customWidth="1"/>
    <col min="1042" max="1042" width="10" style="11" customWidth="1"/>
    <col min="1043" max="1043" width="4.5" style="11" customWidth="1"/>
    <col min="1044" max="1044" width="11" style="11" customWidth="1"/>
    <col min="1045" max="1045" width="4.6640625" style="11" customWidth="1"/>
    <col min="1046" max="1046" width="10.6640625" style="11" customWidth="1"/>
    <col min="1047" max="1047" width="5.6640625" style="11" customWidth="1"/>
    <col min="1048" max="1048" width="10.5" style="11" customWidth="1"/>
    <col min="1049" max="1049" width="15.5" style="11" customWidth="1"/>
    <col min="1050" max="1050" width="0" style="11" hidden="1" customWidth="1"/>
    <col min="1051" max="1051" width="44.33203125" style="11" customWidth="1"/>
    <col min="1052" max="1280" width="8.83203125" style="11"/>
    <col min="1281" max="1281" width="52.83203125" style="11" customWidth="1"/>
    <col min="1282" max="1282" width="14.83203125" style="11" customWidth="1"/>
    <col min="1283" max="1283" width="4" style="11" customWidth="1"/>
    <col min="1284" max="1284" width="11.33203125" style="11" customWidth="1"/>
    <col min="1285" max="1285" width="4.1640625" style="11" customWidth="1"/>
    <col min="1286" max="1286" width="11.1640625" style="11" customWidth="1"/>
    <col min="1287" max="1287" width="4.6640625" style="11" customWidth="1"/>
    <col min="1288" max="1288" width="11.5" style="11" customWidth="1"/>
    <col min="1289" max="1289" width="4.6640625" style="11" customWidth="1"/>
    <col min="1290" max="1290" width="11.33203125" style="11" customWidth="1"/>
    <col min="1291" max="1291" width="4.33203125" style="11" customWidth="1"/>
    <col min="1292" max="1292" width="10.5" style="11" customWidth="1"/>
    <col min="1293" max="1293" width="5" style="11" customWidth="1"/>
    <col min="1294" max="1294" width="11.5" style="11" customWidth="1"/>
    <col min="1295" max="1295" width="4.6640625" style="11" customWidth="1"/>
    <col min="1296" max="1296" width="10.83203125" style="11" customWidth="1"/>
    <col min="1297" max="1297" width="5.5" style="11" customWidth="1"/>
    <col min="1298" max="1298" width="10" style="11" customWidth="1"/>
    <col min="1299" max="1299" width="4.5" style="11" customWidth="1"/>
    <col min="1300" max="1300" width="11" style="11" customWidth="1"/>
    <col min="1301" max="1301" width="4.6640625" style="11" customWidth="1"/>
    <col min="1302" max="1302" width="10.6640625" style="11" customWidth="1"/>
    <col min="1303" max="1303" width="5.6640625" style="11" customWidth="1"/>
    <col min="1304" max="1304" width="10.5" style="11" customWidth="1"/>
    <col min="1305" max="1305" width="15.5" style="11" customWidth="1"/>
    <col min="1306" max="1306" width="0" style="11" hidden="1" customWidth="1"/>
    <col min="1307" max="1307" width="44.33203125" style="11" customWidth="1"/>
    <col min="1308" max="1536" width="8.83203125" style="11"/>
    <col min="1537" max="1537" width="52.83203125" style="11" customWidth="1"/>
    <col min="1538" max="1538" width="14.83203125" style="11" customWidth="1"/>
    <col min="1539" max="1539" width="4" style="11" customWidth="1"/>
    <col min="1540" max="1540" width="11.33203125" style="11" customWidth="1"/>
    <col min="1541" max="1541" width="4.1640625" style="11" customWidth="1"/>
    <col min="1542" max="1542" width="11.1640625" style="11" customWidth="1"/>
    <col min="1543" max="1543" width="4.6640625" style="11" customWidth="1"/>
    <col min="1544" max="1544" width="11.5" style="11" customWidth="1"/>
    <col min="1545" max="1545" width="4.6640625" style="11" customWidth="1"/>
    <col min="1546" max="1546" width="11.33203125" style="11" customWidth="1"/>
    <col min="1547" max="1547" width="4.33203125" style="11" customWidth="1"/>
    <col min="1548" max="1548" width="10.5" style="11" customWidth="1"/>
    <col min="1549" max="1549" width="5" style="11" customWidth="1"/>
    <col min="1550" max="1550" width="11.5" style="11" customWidth="1"/>
    <col min="1551" max="1551" width="4.6640625" style="11" customWidth="1"/>
    <col min="1552" max="1552" width="10.83203125" style="11" customWidth="1"/>
    <col min="1553" max="1553" width="5.5" style="11" customWidth="1"/>
    <col min="1554" max="1554" width="10" style="11" customWidth="1"/>
    <col min="1555" max="1555" width="4.5" style="11" customWidth="1"/>
    <col min="1556" max="1556" width="11" style="11" customWidth="1"/>
    <col min="1557" max="1557" width="4.6640625" style="11" customWidth="1"/>
    <col min="1558" max="1558" width="10.6640625" style="11" customWidth="1"/>
    <col min="1559" max="1559" width="5.6640625" style="11" customWidth="1"/>
    <col min="1560" max="1560" width="10.5" style="11" customWidth="1"/>
    <col min="1561" max="1561" width="15.5" style="11" customWidth="1"/>
    <col min="1562" max="1562" width="0" style="11" hidden="1" customWidth="1"/>
    <col min="1563" max="1563" width="44.33203125" style="11" customWidth="1"/>
    <col min="1564" max="1792" width="8.83203125" style="11"/>
    <col min="1793" max="1793" width="52.83203125" style="11" customWidth="1"/>
    <col min="1794" max="1794" width="14.83203125" style="11" customWidth="1"/>
    <col min="1795" max="1795" width="4" style="11" customWidth="1"/>
    <col min="1796" max="1796" width="11.33203125" style="11" customWidth="1"/>
    <col min="1797" max="1797" width="4.1640625" style="11" customWidth="1"/>
    <col min="1798" max="1798" width="11.1640625" style="11" customWidth="1"/>
    <col min="1799" max="1799" width="4.6640625" style="11" customWidth="1"/>
    <col min="1800" max="1800" width="11.5" style="11" customWidth="1"/>
    <col min="1801" max="1801" width="4.6640625" style="11" customWidth="1"/>
    <col min="1802" max="1802" width="11.33203125" style="11" customWidth="1"/>
    <col min="1803" max="1803" width="4.33203125" style="11" customWidth="1"/>
    <col min="1804" max="1804" width="10.5" style="11" customWidth="1"/>
    <col min="1805" max="1805" width="5" style="11" customWidth="1"/>
    <col min="1806" max="1806" width="11.5" style="11" customWidth="1"/>
    <col min="1807" max="1807" width="4.6640625" style="11" customWidth="1"/>
    <col min="1808" max="1808" width="10.83203125" style="11" customWidth="1"/>
    <col min="1809" max="1809" width="5.5" style="11" customWidth="1"/>
    <col min="1810" max="1810" width="10" style="11" customWidth="1"/>
    <col min="1811" max="1811" width="4.5" style="11" customWidth="1"/>
    <col min="1812" max="1812" width="11" style="11" customWidth="1"/>
    <col min="1813" max="1813" width="4.6640625" style="11" customWidth="1"/>
    <col min="1814" max="1814" width="10.6640625" style="11" customWidth="1"/>
    <col min="1815" max="1815" width="5.6640625" style="11" customWidth="1"/>
    <col min="1816" max="1816" width="10.5" style="11" customWidth="1"/>
    <col min="1817" max="1817" width="15.5" style="11" customWidth="1"/>
    <col min="1818" max="1818" width="0" style="11" hidden="1" customWidth="1"/>
    <col min="1819" max="1819" width="44.33203125" style="11" customWidth="1"/>
    <col min="1820" max="2048" width="8.83203125" style="11"/>
    <col min="2049" max="2049" width="52.83203125" style="11" customWidth="1"/>
    <col min="2050" max="2050" width="14.83203125" style="11" customWidth="1"/>
    <col min="2051" max="2051" width="4" style="11" customWidth="1"/>
    <col min="2052" max="2052" width="11.33203125" style="11" customWidth="1"/>
    <col min="2053" max="2053" width="4.1640625" style="11" customWidth="1"/>
    <col min="2054" max="2054" width="11.1640625" style="11" customWidth="1"/>
    <col min="2055" max="2055" width="4.6640625" style="11" customWidth="1"/>
    <col min="2056" max="2056" width="11.5" style="11" customWidth="1"/>
    <col min="2057" max="2057" width="4.6640625" style="11" customWidth="1"/>
    <col min="2058" max="2058" width="11.33203125" style="11" customWidth="1"/>
    <col min="2059" max="2059" width="4.33203125" style="11" customWidth="1"/>
    <col min="2060" max="2060" width="10.5" style="11" customWidth="1"/>
    <col min="2061" max="2061" width="5" style="11" customWidth="1"/>
    <col min="2062" max="2062" width="11.5" style="11" customWidth="1"/>
    <col min="2063" max="2063" width="4.6640625" style="11" customWidth="1"/>
    <col min="2064" max="2064" width="10.83203125" style="11" customWidth="1"/>
    <col min="2065" max="2065" width="5.5" style="11" customWidth="1"/>
    <col min="2066" max="2066" width="10" style="11" customWidth="1"/>
    <col min="2067" max="2067" width="4.5" style="11" customWidth="1"/>
    <col min="2068" max="2068" width="11" style="11" customWidth="1"/>
    <col min="2069" max="2069" width="4.6640625" style="11" customWidth="1"/>
    <col min="2070" max="2070" width="10.6640625" style="11" customWidth="1"/>
    <col min="2071" max="2071" width="5.6640625" style="11" customWidth="1"/>
    <col min="2072" max="2072" width="10.5" style="11" customWidth="1"/>
    <col min="2073" max="2073" width="15.5" style="11" customWidth="1"/>
    <col min="2074" max="2074" width="0" style="11" hidden="1" customWidth="1"/>
    <col min="2075" max="2075" width="44.33203125" style="11" customWidth="1"/>
    <col min="2076" max="2304" width="8.83203125" style="11"/>
    <col min="2305" max="2305" width="52.83203125" style="11" customWidth="1"/>
    <col min="2306" max="2306" width="14.83203125" style="11" customWidth="1"/>
    <col min="2307" max="2307" width="4" style="11" customWidth="1"/>
    <col min="2308" max="2308" width="11.33203125" style="11" customWidth="1"/>
    <col min="2309" max="2309" width="4.1640625" style="11" customWidth="1"/>
    <col min="2310" max="2310" width="11.1640625" style="11" customWidth="1"/>
    <col min="2311" max="2311" width="4.6640625" style="11" customWidth="1"/>
    <col min="2312" max="2312" width="11.5" style="11" customWidth="1"/>
    <col min="2313" max="2313" width="4.6640625" style="11" customWidth="1"/>
    <col min="2314" max="2314" width="11.33203125" style="11" customWidth="1"/>
    <col min="2315" max="2315" width="4.33203125" style="11" customWidth="1"/>
    <col min="2316" max="2316" width="10.5" style="11" customWidth="1"/>
    <col min="2317" max="2317" width="5" style="11" customWidth="1"/>
    <col min="2318" max="2318" width="11.5" style="11" customWidth="1"/>
    <col min="2319" max="2319" width="4.6640625" style="11" customWidth="1"/>
    <col min="2320" max="2320" width="10.83203125" style="11" customWidth="1"/>
    <col min="2321" max="2321" width="5.5" style="11" customWidth="1"/>
    <col min="2322" max="2322" width="10" style="11" customWidth="1"/>
    <col min="2323" max="2323" width="4.5" style="11" customWidth="1"/>
    <col min="2324" max="2324" width="11" style="11" customWidth="1"/>
    <col min="2325" max="2325" width="4.6640625" style="11" customWidth="1"/>
    <col min="2326" max="2326" width="10.6640625" style="11" customWidth="1"/>
    <col min="2327" max="2327" width="5.6640625" style="11" customWidth="1"/>
    <col min="2328" max="2328" width="10.5" style="11" customWidth="1"/>
    <col min="2329" max="2329" width="15.5" style="11" customWidth="1"/>
    <col min="2330" max="2330" width="0" style="11" hidden="1" customWidth="1"/>
    <col min="2331" max="2331" width="44.33203125" style="11" customWidth="1"/>
    <col min="2332" max="2560" width="8.83203125" style="11"/>
    <col min="2561" max="2561" width="52.83203125" style="11" customWidth="1"/>
    <col min="2562" max="2562" width="14.83203125" style="11" customWidth="1"/>
    <col min="2563" max="2563" width="4" style="11" customWidth="1"/>
    <col min="2564" max="2564" width="11.33203125" style="11" customWidth="1"/>
    <col min="2565" max="2565" width="4.1640625" style="11" customWidth="1"/>
    <col min="2566" max="2566" width="11.1640625" style="11" customWidth="1"/>
    <col min="2567" max="2567" width="4.6640625" style="11" customWidth="1"/>
    <col min="2568" max="2568" width="11.5" style="11" customWidth="1"/>
    <col min="2569" max="2569" width="4.6640625" style="11" customWidth="1"/>
    <col min="2570" max="2570" width="11.33203125" style="11" customWidth="1"/>
    <col min="2571" max="2571" width="4.33203125" style="11" customWidth="1"/>
    <col min="2572" max="2572" width="10.5" style="11" customWidth="1"/>
    <col min="2573" max="2573" width="5" style="11" customWidth="1"/>
    <col min="2574" max="2574" width="11.5" style="11" customWidth="1"/>
    <col min="2575" max="2575" width="4.6640625" style="11" customWidth="1"/>
    <col min="2576" max="2576" width="10.83203125" style="11" customWidth="1"/>
    <col min="2577" max="2577" width="5.5" style="11" customWidth="1"/>
    <col min="2578" max="2578" width="10" style="11" customWidth="1"/>
    <col min="2579" max="2579" width="4.5" style="11" customWidth="1"/>
    <col min="2580" max="2580" width="11" style="11" customWidth="1"/>
    <col min="2581" max="2581" width="4.6640625" style="11" customWidth="1"/>
    <col min="2582" max="2582" width="10.6640625" style="11" customWidth="1"/>
    <col min="2583" max="2583" width="5.6640625" style="11" customWidth="1"/>
    <col min="2584" max="2584" width="10.5" style="11" customWidth="1"/>
    <col min="2585" max="2585" width="15.5" style="11" customWidth="1"/>
    <col min="2586" max="2586" width="0" style="11" hidden="1" customWidth="1"/>
    <col min="2587" max="2587" width="44.33203125" style="11" customWidth="1"/>
    <col min="2588" max="2816" width="8.83203125" style="11"/>
    <col min="2817" max="2817" width="52.83203125" style="11" customWidth="1"/>
    <col min="2818" max="2818" width="14.83203125" style="11" customWidth="1"/>
    <col min="2819" max="2819" width="4" style="11" customWidth="1"/>
    <col min="2820" max="2820" width="11.33203125" style="11" customWidth="1"/>
    <col min="2821" max="2821" width="4.1640625" style="11" customWidth="1"/>
    <col min="2822" max="2822" width="11.1640625" style="11" customWidth="1"/>
    <col min="2823" max="2823" width="4.6640625" style="11" customWidth="1"/>
    <col min="2824" max="2824" width="11.5" style="11" customWidth="1"/>
    <col min="2825" max="2825" width="4.6640625" style="11" customWidth="1"/>
    <col min="2826" max="2826" width="11.33203125" style="11" customWidth="1"/>
    <col min="2827" max="2827" width="4.33203125" style="11" customWidth="1"/>
    <col min="2828" max="2828" width="10.5" style="11" customWidth="1"/>
    <col min="2829" max="2829" width="5" style="11" customWidth="1"/>
    <col min="2830" max="2830" width="11.5" style="11" customWidth="1"/>
    <col min="2831" max="2831" width="4.6640625" style="11" customWidth="1"/>
    <col min="2832" max="2832" width="10.83203125" style="11" customWidth="1"/>
    <col min="2833" max="2833" width="5.5" style="11" customWidth="1"/>
    <col min="2834" max="2834" width="10" style="11" customWidth="1"/>
    <col min="2835" max="2835" width="4.5" style="11" customWidth="1"/>
    <col min="2836" max="2836" width="11" style="11" customWidth="1"/>
    <col min="2837" max="2837" width="4.6640625" style="11" customWidth="1"/>
    <col min="2838" max="2838" width="10.6640625" style="11" customWidth="1"/>
    <col min="2839" max="2839" width="5.6640625" style="11" customWidth="1"/>
    <col min="2840" max="2840" width="10.5" style="11" customWidth="1"/>
    <col min="2841" max="2841" width="15.5" style="11" customWidth="1"/>
    <col min="2842" max="2842" width="0" style="11" hidden="1" customWidth="1"/>
    <col min="2843" max="2843" width="44.33203125" style="11" customWidth="1"/>
    <col min="2844" max="3072" width="8.83203125" style="11"/>
    <col min="3073" max="3073" width="52.83203125" style="11" customWidth="1"/>
    <col min="3074" max="3074" width="14.83203125" style="11" customWidth="1"/>
    <col min="3075" max="3075" width="4" style="11" customWidth="1"/>
    <col min="3076" max="3076" width="11.33203125" style="11" customWidth="1"/>
    <col min="3077" max="3077" width="4.1640625" style="11" customWidth="1"/>
    <col min="3078" max="3078" width="11.1640625" style="11" customWidth="1"/>
    <col min="3079" max="3079" width="4.6640625" style="11" customWidth="1"/>
    <col min="3080" max="3080" width="11.5" style="11" customWidth="1"/>
    <col min="3081" max="3081" width="4.6640625" style="11" customWidth="1"/>
    <col min="3082" max="3082" width="11.33203125" style="11" customWidth="1"/>
    <col min="3083" max="3083" width="4.33203125" style="11" customWidth="1"/>
    <col min="3084" max="3084" width="10.5" style="11" customWidth="1"/>
    <col min="3085" max="3085" width="5" style="11" customWidth="1"/>
    <col min="3086" max="3086" width="11.5" style="11" customWidth="1"/>
    <col min="3087" max="3087" width="4.6640625" style="11" customWidth="1"/>
    <col min="3088" max="3088" width="10.83203125" style="11" customWidth="1"/>
    <col min="3089" max="3089" width="5.5" style="11" customWidth="1"/>
    <col min="3090" max="3090" width="10" style="11" customWidth="1"/>
    <col min="3091" max="3091" width="4.5" style="11" customWidth="1"/>
    <col min="3092" max="3092" width="11" style="11" customWidth="1"/>
    <col min="3093" max="3093" width="4.6640625" style="11" customWidth="1"/>
    <col min="3094" max="3094" width="10.6640625" style="11" customWidth="1"/>
    <col min="3095" max="3095" width="5.6640625" style="11" customWidth="1"/>
    <col min="3096" max="3096" width="10.5" style="11" customWidth="1"/>
    <col min="3097" max="3097" width="15.5" style="11" customWidth="1"/>
    <col min="3098" max="3098" width="0" style="11" hidden="1" customWidth="1"/>
    <col min="3099" max="3099" width="44.33203125" style="11" customWidth="1"/>
    <col min="3100" max="3328" width="8.83203125" style="11"/>
    <col min="3329" max="3329" width="52.83203125" style="11" customWidth="1"/>
    <col min="3330" max="3330" width="14.83203125" style="11" customWidth="1"/>
    <col min="3331" max="3331" width="4" style="11" customWidth="1"/>
    <col min="3332" max="3332" width="11.33203125" style="11" customWidth="1"/>
    <col min="3333" max="3333" width="4.1640625" style="11" customWidth="1"/>
    <col min="3334" max="3334" width="11.1640625" style="11" customWidth="1"/>
    <col min="3335" max="3335" width="4.6640625" style="11" customWidth="1"/>
    <col min="3336" max="3336" width="11.5" style="11" customWidth="1"/>
    <col min="3337" max="3337" width="4.6640625" style="11" customWidth="1"/>
    <col min="3338" max="3338" width="11.33203125" style="11" customWidth="1"/>
    <col min="3339" max="3339" width="4.33203125" style="11" customWidth="1"/>
    <col min="3340" max="3340" width="10.5" style="11" customWidth="1"/>
    <col min="3341" max="3341" width="5" style="11" customWidth="1"/>
    <col min="3342" max="3342" width="11.5" style="11" customWidth="1"/>
    <col min="3343" max="3343" width="4.6640625" style="11" customWidth="1"/>
    <col min="3344" max="3344" width="10.83203125" style="11" customWidth="1"/>
    <col min="3345" max="3345" width="5.5" style="11" customWidth="1"/>
    <col min="3346" max="3346" width="10" style="11" customWidth="1"/>
    <col min="3347" max="3347" width="4.5" style="11" customWidth="1"/>
    <col min="3348" max="3348" width="11" style="11" customWidth="1"/>
    <col min="3349" max="3349" width="4.6640625" style="11" customWidth="1"/>
    <col min="3350" max="3350" width="10.6640625" style="11" customWidth="1"/>
    <col min="3351" max="3351" width="5.6640625" style="11" customWidth="1"/>
    <col min="3352" max="3352" width="10.5" style="11" customWidth="1"/>
    <col min="3353" max="3353" width="15.5" style="11" customWidth="1"/>
    <col min="3354" max="3354" width="0" style="11" hidden="1" customWidth="1"/>
    <col min="3355" max="3355" width="44.33203125" style="11" customWidth="1"/>
    <col min="3356" max="3584" width="8.83203125" style="11"/>
    <col min="3585" max="3585" width="52.83203125" style="11" customWidth="1"/>
    <col min="3586" max="3586" width="14.83203125" style="11" customWidth="1"/>
    <col min="3587" max="3587" width="4" style="11" customWidth="1"/>
    <col min="3588" max="3588" width="11.33203125" style="11" customWidth="1"/>
    <col min="3589" max="3589" width="4.1640625" style="11" customWidth="1"/>
    <col min="3590" max="3590" width="11.1640625" style="11" customWidth="1"/>
    <col min="3591" max="3591" width="4.6640625" style="11" customWidth="1"/>
    <col min="3592" max="3592" width="11.5" style="11" customWidth="1"/>
    <col min="3593" max="3593" width="4.6640625" style="11" customWidth="1"/>
    <col min="3594" max="3594" width="11.33203125" style="11" customWidth="1"/>
    <col min="3595" max="3595" width="4.33203125" style="11" customWidth="1"/>
    <col min="3596" max="3596" width="10.5" style="11" customWidth="1"/>
    <col min="3597" max="3597" width="5" style="11" customWidth="1"/>
    <col min="3598" max="3598" width="11.5" style="11" customWidth="1"/>
    <col min="3599" max="3599" width="4.6640625" style="11" customWidth="1"/>
    <col min="3600" max="3600" width="10.83203125" style="11" customWidth="1"/>
    <col min="3601" max="3601" width="5.5" style="11" customWidth="1"/>
    <col min="3602" max="3602" width="10" style="11" customWidth="1"/>
    <col min="3603" max="3603" width="4.5" style="11" customWidth="1"/>
    <col min="3604" max="3604" width="11" style="11" customWidth="1"/>
    <col min="3605" max="3605" width="4.6640625" style="11" customWidth="1"/>
    <col min="3606" max="3606" width="10.6640625" style="11" customWidth="1"/>
    <col min="3607" max="3607" width="5.6640625" style="11" customWidth="1"/>
    <col min="3608" max="3608" width="10.5" style="11" customWidth="1"/>
    <col min="3609" max="3609" width="15.5" style="11" customWidth="1"/>
    <col min="3610" max="3610" width="0" style="11" hidden="1" customWidth="1"/>
    <col min="3611" max="3611" width="44.33203125" style="11" customWidth="1"/>
    <col min="3612" max="3840" width="8.83203125" style="11"/>
    <col min="3841" max="3841" width="52.83203125" style="11" customWidth="1"/>
    <col min="3842" max="3842" width="14.83203125" style="11" customWidth="1"/>
    <col min="3843" max="3843" width="4" style="11" customWidth="1"/>
    <col min="3844" max="3844" width="11.33203125" style="11" customWidth="1"/>
    <col min="3845" max="3845" width="4.1640625" style="11" customWidth="1"/>
    <col min="3846" max="3846" width="11.1640625" style="11" customWidth="1"/>
    <col min="3847" max="3847" width="4.6640625" style="11" customWidth="1"/>
    <col min="3848" max="3848" width="11.5" style="11" customWidth="1"/>
    <col min="3849" max="3849" width="4.6640625" style="11" customWidth="1"/>
    <col min="3850" max="3850" width="11.33203125" style="11" customWidth="1"/>
    <col min="3851" max="3851" width="4.33203125" style="11" customWidth="1"/>
    <col min="3852" max="3852" width="10.5" style="11" customWidth="1"/>
    <col min="3853" max="3853" width="5" style="11" customWidth="1"/>
    <col min="3854" max="3854" width="11.5" style="11" customWidth="1"/>
    <col min="3855" max="3855" width="4.6640625" style="11" customWidth="1"/>
    <col min="3856" max="3856" width="10.83203125" style="11" customWidth="1"/>
    <col min="3857" max="3857" width="5.5" style="11" customWidth="1"/>
    <col min="3858" max="3858" width="10" style="11" customWidth="1"/>
    <col min="3859" max="3859" width="4.5" style="11" customWidth="1"/>
    <col min="3860" max="3860" width="11" style="11" customWidth="1"/>
    <col min="3861" max="3861" width="4.6640625" style="11" customWidth="1"/>
    <col min="3862" max="3862" width="10.6640625" style="11" customWidth="1"/>
    <col min="3863" max="3863" width="5.6640625" style="11" customWidth="1"/>
    <col min="3864" max="3864" width="10.5" style="11" customWidth="1"/>
    <col min="3865" max="3865" width="15.5" style="11" customWidth="1"/>
    <col min="3866" max="3866" width="0" style="11" hidden="1" customWidth="1"/>
    <col min="3867" max="3867" width="44.33203125" style="11" customWidth="1"/>
    <col min="3868" max="4096" width="8.83203125" style="11"/>
    <col min="4097" max="4097" width="52.83203125" style="11" customWidth="1"/>
    <col min="4098" max="4098" width="14.83203125" style="11" customWidth="1"/>
    <col min="4099" max="4099" width="4" style="11" customWidth="1"/>
    <col min="4100" max="4100" width="11.33203125" style="11" customWidth="1"/>
    <col min="4101" max="4101" width="4.1640625" style="11" customWidth="1"/>
    <col min="4102" max="4102" width="11.1640625" style="11" customWidth="1"/>
    <col min="4103" max="4103" width="4.6640625" style="11" customWidth="1"/>
    <col min="4104" max="4104" width="11.5" style="11" customWidth="1"/>
    <col min="4105" max="4105" width="4.6640625" style="11" customWidth="1"/>
    <col min="4106" max="4106" width="11.33203125" style="11" customWidth="1"/>
    <col min="4107" max="4107" width="4.33203125" style="11" customWidth="1"/>
    <col min="4108" max="4108" width="10.5" style="11" customWidth="1"/>
    <col min="4109" max="4109" width="5" style="11" customWidth="1"/>
    <col min="4110" max="4110" width="11.5" style="11" customWidth="1"/>
    <col min="4111" max="4111" width="4.6640625" style="11" customWidth="1"/>
    <col min="4112" max="4112" width="10.83203125" style="11" customWidth="1"/>
    <col min="4113" max="4113" width="5.5" style="11" customWidth="1"/>
    <col min="4114" max="4114" width="10" style="11" customWidth="1"/>
    <col min="4115" max="4115" width="4.5" style="11" customWidth="1"/>
    <col min="4116" max="4116" width="11" style="11" customWidth="1"/>
    <col min="4117" max="4117" width="4.6640625" style="11" customWidth="1"/>
    <col min="4118" max="4118" width="10.6640625" style="11" customWidth="1"/>
    <col min="4119" max="4119" width="5.6640625" style="11" customWidth="1"/>
    <col min="4120" max="4120" width="10.5" style="11" customWidth="1"/>
    <col min="4121" max="4121" width="15.5" style="11" customWidth="1"/>
    <col min="4122" max="4122" width="0" style="11" hidden="1" customWidth="1"/>
    <col min="4123" max="4123" width="44.33203125" style="11" customWidth="1"/>
    <col min="4124" max="4352" width="8.83203125" style="11"/>
    <col min="4353" max="4353" width="52.83203125" style="11" customWidth="1"/>
    <col min="4354" max="4354" width="14.83203125" style="11" customWidth="1"/>
    <col min="4355" max="4355" width="4" style="11" customWidth="1"/>
    <col min="4356" max="4356" width="11.33203125" style="11" customWidth="1"/>
    <col min="4357" max="4357" width="4.1640625" style="11" customWidth="1"/>
    <col min="4358" max="4358" width="11.1640625" style="11" customWidth="1"/>
    <col min="4359" max="4359" width="4.6640625" style="11" customWidth="1"/>
    <col min="4360" max="4360" width="11.5" style="11" customWidth="1"/>
    <col min="4361" max="4361" width="4.6640625" style="11" customWidth="1"/>
    <col min="4362" max="4362" width="11.33203125" style="11" customWidth="1"/>
    <col min="4363" max="4363" width="4.33203125" style="11" customWidth="1"/>
    <col min="4364" max="4364" width="10.5" style="11" customWidth="1"/>
    <col min="4365" max="4365" width="5" style="11" customWidth="1"/>
    <col min="4366" max="4366" width="11.5" style="11" customWidth="1"/>
    <col min="4367" max="4367" width="4.6640625" style="11" customWidth="1"/>
    <col min="4368" max="4368" width="10.83203125" style="11" customWidth="1"/>
    <col min="4369" max="4369" width="5.5" style="11" customWidth="1"/>
    <col min="4370" max="4370" width="10" style="11" customWidth="1"/>
    <col min="4371" max="4371" width="4.5" style="11" customWidth="1"/>
    <col min="4372" max="4372" width="11" style="11" customWidth="1"/>
    <col min="4373" max="4373" width="4.6640625" style="11" customWidth="1"/>
    <col min="4374" max="4374" width="10.6640625" style="11" customWidth="1"/>
    <col min="4375" max="4375" width="5.6640625" style="11" customWidth="1"/>
    <col min="4376" max="4376" width="10.5" style="11" customWidth="1"/>
    <col min="4377" max="4377" width="15.5" style="11" customWidth="1"/>
    <col min="4378" max="4378" width="0" style="11" hidden="1" customWidth="1"/>
    <col min="4379" max="4379" width="44.33203125" style="11" customWidth="1"/>
    <col min="4380" max="4608" width="8.83203125" style="11"/>
    <col min="4609" max="4609" width="52.83203125" style="11" customWidth="1"/>
    <col min="4610" max="4610" width="14.83203125" style="11" customWidth="1"/>
    <col min="4611" max="4611" width="4" style="11" customWidth="1"/>
    <col min="4612" max="4612" width="11.33203125" style="11" customWidth="1"/>
    <col min="4613" max="4613" width="4.1640625" style="11" customWidth="1"/>
    <col min="4614" max="4614" width="11.1640625" style="11" customWidth="1"/>
    <col min="4615" max="4615" width="4.6640625" style="11" customWidth="1"/>
    <col min="4616" max="4616" width="11.5" style="11" customWidth="1"/>
    <col min="4617" max="4617" width="4.6640625" style="11" customWidth="1"/>
    <col min="4618" max="4618" width="11.33203125" style="11" customWidth="1"/>
    <col min="4619" max="4619" width="4.33203125" style="11" customWidth="1"/>
    <col min="4620" max="4620" width="10.5" style="11" customWidth="1"/>
    <col min="4621" max="4621" width="5" style="11" customWidth="1"/>
    <col min="4622" max="4622" width="11.5" style="11" customWidth="1"/>
    <col min="4623" max="4623" width="4.6640625" style="11" customWidth="1"/>
    <col min="4624" max="4624" width="10.83203125" style="11" customWidth="1"/>
    <col min="4625" max="4625" width="5.5" style="11" customWidth="1"/>
    <col min="4626" max="4626" width="10" style="11" customWidth="1"/>
    <col min="4627" max="4627" width="4.5" style="11" customWidth="1"/>
    <col min="4628" max="4628" width="11" style="11" customWidth="1"/>
    <col min="4629" max="4629" width="4.6640625" style="11" customWidth="1"/>
    <col min="4630" max="4630" width="10.6640625" style="11" customWidth="1"/>
    <col min="4631" max="4631" width="5.6640625" style="11" customWidth="1"/>
    <col min="4632" max="4632" width="10.5" style="11" customWidth="1"/>
    <col min="4633" max="4633" width="15.5" style="11" customWidth="1"/>
    <col min="4634" max="4634" width="0" style="11" hidden="1" customWidth="1"/>
    <col min="4635" max="4635" width="44.33203125" style="11" customWidth="1"/>
    <col min="4636" max="4864" width="8.83203125" style="11"/>
    <col min="4865" max="4865" width="52.83203125" style="11" customWidth="1"/>
    <col min="4866" max="4866" width="14.83203125" style="11" customWidth="1"/>
    <col min="4867" max="4867" width="4" style="11" customWidth="1"/>
    <col min="4868" max="4868" width="11.33203125" style="11" customWidth="1"/>
    <col min="4869" max="4869" width="4.1640625" style="11" customWidth="1"/>
    <col min="4870" max="4870" width="11.1640625" style="11" customWidth="1"/>
    <col min="4871" max="4871" width="4.6640625" style="11" customWidth="1"/>
    <col min="4872" max="4872" width="11.5" style="11" customWidth="1"/>
    <col min="4873" max="4873" width="4.6640625" style="11" customWidth="1"/>
    <col min="4874" max="4874" width="11.33203125" style="11" customWidth="1"/>
    <col min="4875" max="4875" width="4.33203125" style="11" customWidth="1"/>
    <col min="4876" max="4876" width="10.5" style="11" customWidth="1"/>
    <col min="4877" max="4877" width="5" style="11" customWidth="1"/>
    <col min="4878" max="4878" width="11.5" style="11" customWidth="1"/>
    <col min="4879" max="4879" width="4.6640625" style="11" customWidth="1"/>
    <col min="4880" max="4880" width="10.83203125" style="11" customWidth="1"/>
    <col min="4881" max="4881" width="5.5" style="11" customWidth="1"/>
    <col min="4882" max="4882" width="10" style="11" customWidth="1"/>
    <col min="4883" max="4883" width="4.5" style="11" customWidth="1"/>
    <col min="4884" max="4884" width="11" style="11" customWidth="1"/>
    <col min="4885" max="4885" width="4.6640625" style="11" customWidth="1"/>
    <col min="4886" max="4886" width="10.6640625" style="11" customWidth="1"/>
    <col min="4887" max="4887" width="5.6640625" style="11" customWidth="1"/>
    <col min="4888" max="4888" width="10.5" style="11" customWidth="1"/>
    <col min="4889" max="4889" width="15.5" style="11" customWidth="1"/>
    <col min="4890" max="4890" width="0" style="11" hidden="1" customWidth="1"/>
    <col min="4891" max="4891" width="44.33203125" style="11" customWidth="1"/>
    <col min="4892" max="5120" width="8.83203125" style="11"/>
    <col min="5121" max="5121" width="52.83203125" style="11" customWidth="1"/>
    <col min="5122" max="5122" width="14.83203125" style="11" customWidth="1"/>
    <col min="5123" max="5123" width="4" style="11" customWidth="1"/>
    <col min="5124" max="5124" width="11.33203125" style="11" customWidth="1"/>
    <col min="5125" max="5125" width="4.1640625" style="11" customWidth="1"/>
    <col min="5126" max="5126" width="11.1640625" style="11" customWidth="1"/>
    <col min="5127" max="5127" width="4.6640625" style="11" customWidth="1"/>
    <col min="5128" max="5128" width="11.5" style="11" customWidth="1"/>
    <col min="5129" max="5129" width="4.6640625" style="11" customWidth="1"/>
    <col min="5130" max="5130" width="11.33203125" style="11" customWidth="1"/>
    <col min="5131" max="5131" width="4.33203125" style="11" customWidth="1"/>
    <col min="5132" max="5132" width="10.5" style="11" customWidth="1"/>
    <col min="5133" max="5133" width="5" style="11" customWidth="1"/>
    <col min="5134" max="5134" width="11.5" style="11" customWidth="1"/>
    <col min="5135" max="5135" width="4.6640625" style="11" customWidth="1"/>
    <col min="5136" max="5136" width="10.83203125" style="11" customWidth="1"/>
    <col min="5137" max="5137" width="5.5" style="11" customWidth="1"/>
    <col min="5138" max="5138" width="10" style="11" customWidth="1"/>
    <col min="5139" max="5139" width="4.5" style="11" customWidth="1"/>
    <col min="5140" max="5140" width="11" style="11" customWidth="1"/>
    <col min="5141" max="5141" width="4.6640625" style="11" customWidth="1"/>
    <col min="5142" max="5142" width="10.6640625" style="11" customWidth="1"/>
    <col min="5143" max="5143" width="5.6640625" style="11" customWidth="1"/>
    <col min="5144" max="5144" width="10.5" style="11" customWidth="1"/>
    <col min="5145" max="5145" width="15.5" style="11" customWidth="1"/>
    <col min="5146" max="5146" width="0" style="11" hidden="1" customWidth="1"/>
    <col min="5147" max="5147" width="44.33203125" style="11" customWidth="1"/>
    <col min="5148" max="5376" width="8.83203125" style="11"/>
    <col min="5377" max="5377" width="52.83203125" style="11" customWidth="1"/>
    <col min="5378" max="5378" width="14.83203125" style="11" customWidth="1"/>
    <col min="5379" max="5379" width="4" style="11" customWidth="1"/>
    <col min="5380" max="5380" width="11.33203125" style="11" customWidth="1"/>
    <col min="5381" max="5381" width="4.1640625" style="11" customWidth="1"/>
    <col min="5382" max="5382" width="11.1640625" style="11" customWidth="1"/>
    <col min="5383" max="5383" width="4.6640625" style="11" customWidth="1"/>
    <col min="5384" max="5384" width="11.5" style="11" customWidth="1"/>
    <col min="5385" max="5385" width="4.6640625" style="11" customWidth="1"/>
    <col min="5386" max="5386" width="11.33203125" style="11" customWidth="1"/>
    <col min="5387" max="5387" width="4.33203125" style="11" customWidth="1"/>
    <col min="5388" max="5388" width="10.5" style="11" customWidth="1"/>
    <col min="5389" max="5389" width="5" style="11" customWidth="1"/>
    <col min="5390" max="5390" width="11.5" style="11" customWidth="1"/>
    <col min="5391" max="5391" width="4.6640625" style="11" customWidth="1"/>
    <col min="5392" max="5392" width="10.83203125" style="11" customWidth="1"/>
    <col min="5393" max="5393" width="5.5" style="11" customWidth="1"/>
    <col min="5394" max="5394" width="10" style="11" customWidth="1"/>
    <col min="5395" max="5395" width="4.5" style="11" customWidth="1"/>
    <col min="5396" max="5396" width="11" style="11" customWidth="1"/>
    <col min="5397" max="5397" width="4.6640625" style="11" customWidth="1"/>
    <col min="5398" max="5398" width="10.6640625" style="11" customWidth="1"/>
    <col min="5399" max="5399" width="5.6640625" style="11" customWidth="1"/>
    <col min="5400" max="5400" width="10.5" style="11" customWidth="1"/>
    <col min="5401" max="5401" width="15.5" style="11" customWidth="1"/>
    <col min="5402" max="5402" width="0" style="11" hidden="1" customWidth="1"/>
    <col min="5403" max="5403" width="44.33203125" style="11" customWidth="1"/>
    <col min="5404" max="5632" width="8.83203125" style="11"/>
    <col min="5633" max="5633" width="52.83203125" style="11" customWidth="1"/>
    <col min="5634" max="5634" width="14.83203125" style="11" customWidth="1"/>
    <col min="5635" max="5635" width="4" style="11" customWidth="1"/>
    <col min="5636" max="5636" width="11.33203125" style="11" customWidth="1"/>
    <col min="5637" max="5637" width="4.1640625" style="11" customWidth="1"/>
    <col min="5638" max="5638" width="11.1640625" style="11" customWidth="1"/>
    <col min="5639" max="5639" width="4.6640625" style="11" customWidth="1"/>
    <col min="5640" max="5640" width="11.5" style="11" customWidth="1"/>
    <col min="5641" max="5641" width="4.6640625" style="11" customWidth="1"/>
    <col min="5642" max="5642" width="11.33203125" style="11" customWidth="1"/>
    <col min="5643" max="5643" width="4.33203125" style="11" customWidth="1"/>
    <col min="5644" max="5644" width="10.5" style="11" customWidth="1"/>
    <col min="5645" max="5645" width="5" style="11" customWidth="1"/>
    <col min="5646" max="5646" width="11.5" style="11" customWidth="1"/>
    <col min="5647" max="5647" width="4.6640625" style="11" customWidth="1"/>
    <col min="5648" max="5648" width="10.83203125" style="11" customWidth="1"/>
    <col min="5649" max="5649" width="5.5" style="11" customWidth="1"/>
    <col min="5650" max="5650" width="10" style="11" customWidth="1"/>
    <col min="5651" max="5651" width="4.5" style="11" customWidth="1"/>
    <col min="5652" max="5652" width="11" style="11" customWidth="1"/>
    <col min="5653" max="5653" width="4.6640625" style="11" customWidth="1"/>
    <col min="5654" max="5654" width="10.6640625" style="11" customWidth="1"/>
    <col min="5655" max="5655" width="5.6640625" style="11" customWidth="1"/>
    <col min="5656" max="5656" width="10.5" style="11" customWidth="1"/>
    <col min="5657" max="5657" width="15.5" style="11" customWidth="1"/>
    <col min="5658" max="5658" width="0" style="11" hidden="1" customWidth="1"/>
    <col min="5659" max="5659" width="44.33203125" style="11" customWidth="1"/>
    <col min="5660" max="5888" width="8.83203125" style="11"/>
    <col min="5889" max="5889" width="52.83203125" style="11" customWidth="1"/>
    <col min="5890" max="5890" width="14.83203125" style="11" customWidth="1"/>
    <col min="5891" max="5891" width="4" style="11" customWidth="1"/>
    <col min="5892" max="5892" width="11.33203125" style="11" customWidth="1"/>
    <col min="5893" max="5893" width="4.1640625" style="11" customWidth="1"/>
    <col min="5894" max="5894" width="11.1640625" style="11" customWidth="1"/>
    <col min="5895" max="5895" width="4.6640625" style="11" customWidth="1"/>
    <col min="5896" max="5896" width="11.5" style="11" customWidth="1"/>
    <col min="5897" max="5897" width="4.6640625" style="11" customWidth="1"/>
    <col min="5898" max="5898" width="11.33203125" style="11" customWidth="1"/>
    <col min="5899" max="5899" width="4.33203125" style="11" customWidth="1"/>
    <col min="5900" max="5900" width="10.5" style="11" customWidth="1"/>
    <col min="5901" max="5901" width="5" style="11" customWidth="1"/>
    <col min="5902" max="5902" width="11.5" style="11" customWidth="1"/>
    <col min="5903" max="5903" width="4.6640625" style="11" customWidth="1"/>
    <col min="5904" max="5904" width="10.83203125" style="11" customWidth="1"/>
    <col min="5905" max="5905" width="5.5" style="11" customWidth="1"/>
    <col min="5906" max="5906" width="10" style="11" customWidth="1"/>
    <col min="5907" max="5907" width="4.5" style="11" customWidth="1"/>
    <col min="5908" max="5908" width="11" style="11" customWidth="1"/>
    <col min="5909" max="5909" width="4.6640625" style="11" customWidth="1"/>
    <col min="5910" max="5910" width="10.6640625" style="11" customWidth="1"/>
    <col min="5911" max="5911" width="5.6640625" style="11" customWidth="1"/>
    <col min="5912" max="5912" width="10.5" style="11" customWidth="1"/>
    <col min="5913" max="5913" width="15.5" style="11" customWidth="1"/>
    <col min="5914" max="5914" width="0" style="11" hidden="1" customWidth="1"/>
    <col min="5915" max="5915" width="44.33203125" style="11" customWidth="1"/>
    <col min="5916" max="6144" width="8.83203125" style="11"/>
    <col min="6145" max="6145" width="52.83203125" style="11" customWidth="1"/>
    <col min="6146" max="6146" width="14.83203125" style="11" customWidth="1"/>
    <col min="6147" max="6147" width="4" style="11" customWidth="1"/>
    <col min="6148" max="6148" width="11.33203125" style="11" customWidth="1"/>
    <col min="6149" max="6149" width="4.1640625" style="11" customWidth="1"/>
    <col min="6150" max="6150" width="11.1640625" style="11" customWidth="1"/>
    <col min="6151" max="6151" width="4.6640625" style="11" customWidth="1"/>
    <col min="6152" max="6152" width="11.5" style="11" customWidth="1"/>
    <col min="6153" max="6153" width="4.6640625" style="11" customWidth="1"/>
    <col min="6154" max="6154" width="11.33203125" style="11" customWidth="1"/>
    <col min="6155" max="6155" width="4.33203125" style="11" customWidth="1"/>
    <col min="6156" max="6156" width="10.5" style="11" customWidth="1"/>
    <col min="6157" max="6157" width="5" style="11" customWidth="1"/>
    <col min="6158" max="6158" width="11.5" style="11" customWidth="1"/>
    <col min="6159" max="6159" width="4.6640625" style="11" customWidth="1"/>
    <col min="6160" max="6160" width="10.83203125" style="11" customWidth="1"/>
    <col min="6161" max="6161" width="5.5" style="11" customWidth="1"/>
    <col min="6162" max="6162" width="10" style="11" customWidth="1"/>
    <col min="6163" max="6163" width="4.5" style="11" customWidth="1"/>
    <col min="6164" max="6164" width="11" style="11" customWidth="1"/>
    <col min="6165" max="6165" width="4.6640625" style="11" customWidth="1"/>
    <col min="6166" max="6166" width="10.6640625" style="11" customWidth="1"/>
    <col min="6167" max="6167" width="5.6640625" style="11" customWidth="1"/>
    <col min="6168" max="6168" width="10.5" style="11" customWidth="1"/>
    <col min="6169" max="6169" width="15.5" style="11" customWidth="1"/>
    <col min="6170" max="6170" width="0" style="11" hidden="1" customWidth="1"/>
    <col min="6171" max="6171" width="44.33203125" style="11" customWidth="1"/>
    <col min="6172" max="6400" width="8.83203125" style="11"/>
    <col min="6401" max="6401" width="52.83203125" style="11" customWidth="1"/>
    <col min="6402" max="6402" width="14.83203125" style="11" customWidth="1"/>
    <col min="6403" max="6403" width="4" style="11" customWidth="1"/>
    <col min="6404" max="6404" width="11.33203125" style="11" customWidth="1"/>
    <col min="6405" max="6405" width="4.1640625" style="11" customWidth="1"/>
    <col min="6406" max="6406" width="11.1640625" style="11" customWidth="1"/>
    <col min="6407" max="6407" width="4.6640625" style="11" customWidth="1"/>
    <col min="6408" max="6408" width="11.5" style="11" customWidth="1"/>
    <col min="6409" max="6409" width="4.6640625" style="11" customWidth="1"/>
    <col min="6410" max="6410" width="11.33203125" style="11" customWidth="1"/>
    <col min="6411" max="6411" width="4.33203125" style="11" customWidth="1"/>
    <col min="6412" max="6412" width="10.5" style="11" customWidth="1"/>
    <col min="6413" max="6413" width="5" style="11" customWidth="1"/>
    <col min="6414" max="6414" width="11.5" style="11" customWidth="1"/>
    <col min="6415" max="6415" width="4.6640625" style="11" customWidth="1"/>
    <col min="6416" max="6416" width="10.83203125" style="11" customWidth="1"/>
    <col min="6417" max="6417" width="5.5" style="11" customWidth="1"/>
    <col min="6418" max="6418" width="10" style="11" customWidth="1"/>
    <col min="6419" max="6419" width="4.5" style="11" customWidth="1"/>
    <col min="6420" max="6420" width="11" style="11" customWidth="1"/>
    <col min="6421" max="6421" width="4.6640625" style="11" customWidth="1"/>
    <col min="6422" max="6422" width="10.6640625" style="11" customWidth="1"/>
    <col min="6423" max="6423" width="5.6640625" style="11" customWidth="1"/>
    <col min="6424" max="6424" width="10.5" style="11" customWidth="1"/>
    <col min="6425" max="6425" width="15.5" style="11" customWidth="1"/>
    <col min="6426" max="6426" width="0" style="11" hidden="1" customWidth="1"/>
    <col min="6427" max="6427" width="44.33203125" style="11" customWidth="1"/>
    <col min="6428" max="6656" width="8.83203125" style="11"/>
    <col min="6657" max="6657" width="52.83203125" style="11" customWidth="1"/>
    <col min="6658" max="6658" width="14.83203125" style="11" customWidth="1"/>
    <col min="6659" max="6659" width="4" style="11" customWidth="1"/>
    <col min="6660" max="6660" width="11.33203125" style="11" customWidth="1"/>
    <col min="6661" max="6661" width="4.1640625" style="11" customWidth="1"/>
    <col min="6662" max="6662" width="11.1640625" style="11" customWidth="1"/>
    <col min="6663" max="6663" width="4.6640625" style="11" customWidth="1"/>
    <col min="6664" max="6664" width="11.5" style="11" customWidth="1"/>
    <col min="6665" max="6665" width="4.6640625" style="11" customWidth="1"/>
    <col min="6666" max="6666" width="11.33203125" style="11" customWidth="1"/>
    <col min="6667" max="6667" width="4.33203125" style="11" customWidth="1"/>
    <col min="6668" max="6668" width="10.5" style="11" customWidth="1"/>
    <col min="6669" max="6669" width="5" style="11" customWidth="1"/>
    <col min="6670" max="6670" width="11.5" style="11" customWidth="1"/>
    <col min="6671" max="6671" width="4.6640625" style="11" customWidth="1"/>
    <col min="6672" max="6672" width="10.83203125" style="11" customWidth="1"/>
    <col min="6673" max="6673" width="5.5" style="11" customWidth="1"/>
    <col min="6674" max="6674" width="10" style="11" customWidth="1"/>
    <col min="6675" max="6675" width="4.5" style="11" customWidth="1"/>
    <col min="6676" max="6676" width="11" style="11" customWidth="1"/>
    <col min="6677" max="6677" width="4.6640625" style="11" customWidth="1"/>
    <col min="6678" max="6678" width="10.6640625" style="11" customWidth="1"/>
    <col min="6679" max="6679" width="5.6640625" style="11" customWidth="1"/>
    <col min="6680" max="6680" width="10.5" style="11" customWidth="1"/>
    <col min="6681" max="6681" width="15.5" style="11" customWidth="1"/>
    <col min="6682" max="6682" width="0" style="11" hidden="1" customWidth="1"/>
    <col min="6683" max="6683" width="44.33203125" style="11" customWidth="1"/>
    <col min="6684" max="6912" width="8.83203125" style="11"/>
    <col min="6913" max="6913" width="52.83203125" style="11" customWidth="1"/>
    <col min="6914" max="6914" width="14.83203125" style="11" customWidth="1"/>
    <col min="6915" max="6915" width="4" style="11" customWidth="1"/>
    <col min="6916" max="6916" width="11.33203125" style="11" customWidth="1"/>
    <col min="6917" max="6917" width="4.1640625" style="11" customWidth="1"/>
    <col min="6918" max="6918" width="11.1640625" style="11" customWidth="1"/>
    <col min="6919" max="6919" width="4.6640625" style="11" customWidth="1"/>
    <col min="6920" max="6920" width="11.5" style="11" customWidth="1"/>
    <col min="6921" max="6921" width="4.6640625" style="11" customWidth="1"/>
    <col min="6922" max="6922" width="11.33203125" style="11" customWidth="1"/>
    <col min="6923" max="6923" width="4.33203125" style="11" customWidth="1"/>
    <col min="6924" max="6924" width="10.5" style="11" customWidth="1"/>
    <col min="6925" max="6925" width="5" style="11" customWidth="1"/>
    <col min="6926" max="6926" width="11.5" style="11" customWidth="1"/>
    <col min="6927" max="6927" width="4.6640625" style="11" customWidth="1"/>
    <col min="6928" max="6928" width="10.83203125" style="11" customWidth="1"/>
    <col min="6929" max="6929" width="5.5" style="11" customWidth="1"/>
    <col min="6930" max="6930" width="10" style="11" customWidth="1"/>
    <col min="6931" max="6931" width="4.5" style="11" customWidth="1"/>
    <col min="6932" max="6932" width="11" style="11" customWidth="1"/>
    <col min="6933" max="6933" width="4.6640625" style="11" customWidth="1"/>
    <col min="6934" max="6934" width="10.6640625" style="11" customWidth="1"/>
    <col min="6935" max="6935" width="5.6640625" style="11" customWidth="1"/>
    <col min="6936" max="6936" width="10.5" style="11" customWidth="1"/>
    <col min="6937" max="6937" width="15.5" style="11" customWidth="1"/>
    <col min="6938" max="6938" width="0" style="11" hidden="1" customWidth="1"/>
    <col min="6939" max="6939" width="44.33203125" style="11" customWidth="1"/>
    <col min="6940" max="7168" width="8.83203125" style="11"/>
    <col min="7169" max="7169" width="52.83203125" style="11" customWidth="1"/>
    <col min="7170" max="7170" width="14.83203125" style="11" customWidth="1"/>
    <col min="7171" max="7171" width="4" style="11" customWidth="1"/>
    <col min="7172" max="7172" width="11.33203125" style="11" customWidth="1"/>
    <col min="7173" max="7173" width="4.1640625" style="11" customWidth="1"/>
    <col min="7174" max="7174" width="11.1640625" style="11" customWidth="1"/>
    <col min="7175" max="7175" width="4.6640625" style="11" customWidth="1"/>
    <col min="7176" max="7176" width="11.5" style="11" customWidth="1"/>
    <col min="7177" max="7177" width="4.6640625" style="11" customWidth="1"/>
    <col min="7178" max="7178" width="11.33203125" style="11" customWidth="1"/>
    <col min="7179" max="7179" width="4.33203125" style="11" customWidth="1"/>
    <col min="7180" max="7180" width="10.5" style="11" customWidth="1"/>
    <col min="7181" max="7181" width="5" style="11" customWidth="1"/>
    <col min="7182" max="7182" width="11.5" style="11" customWidth="1"/>
    <col min="7183" max="7183" width="4.6640625" style="11" customWidth="1"/>
    <col min="7184" max="7184" width="10.83203125" style="11" customWidth="1"/>
    <col min="7185" max="7185" width="5.5" style="11" customWidth="1"/>
    <col min="7186" max="7186" width="10" style="11" customWidth="1"/>
    <col min="7187" max="7187" width="4.5" style="11" customWidth="1"/>
    <col min="7188" max="7188" width="11" style="11" customWidth="1"/>
    <col min="7189" max="7189" width="4.6640625" style="11" customWidth="1"/>
    <col min="7190" max="7190" width="10.6640625" style="11" customWidth="1"/>
    <col min="7191" max="7191" width="5.6640625" style="11" customWidth="1"/>
    <col min="7192" max="7192" width="10.5" style="11" customWidth="1"/>
    <col min="7193" max="7193" width="15.5" style="11" customWidth="1"/>
    <col min="7194" max="7194" width="0" style="11" hidden="1" customWidth="1"/>
    <col min="7195" max="7195" width="44.33203125" style="11" customWidth="1"/>
    <col min="7196" max="7424" width="8.83203125" style="11"/>
    <col min="7425" max="7425" width="52.83203125" style="11" customWidth="1"/>
    <col min="7426" max="7426" width="14.83203125" style="11" customWidth="1"/>
    <col min="7427" max="7427" width="4" style="11" customWidth="1"/>
    <col min="7428" max="7428" width="11.33203125" style="11" customWidth="1"/>
    <col min="7429" max="7429" width="4.1640625" style="11" customWidth="1"/>
    <col min="7430" max="7430" width="11.1640625" style="11" customWidth="1"/>
    <col min="7431" max="7431" width="4.6640625" style="11" customWidth="1"/>
    <col min="7432" max="7432" width="11.5" style="11" customWidth="1"/>
    <col min="7433" max="7433" width="4.6640625" style="11" customWidth="1"/>
    <col min="7434" max="7434" width="11.33203125" style="11" customWidth="1"/>
    <col min="7435" max="7435" width="4.33203125" style="11" customWidth="1"/>
    <col min="7436" max="7436" width="10.5" style="11" customWidth="1"/>
    <col min="7437" max="7437" width="5" style="11" customWidth="1"/>
    <col min="7438" max="7438" width="11.5" style="11" customWidth="1"/>
    <col min="7439" max="7439" width="4.6640625" style="11" customWidth="1"/>
    <col min="7440" max="7440" width="10.83203125" style="11" customWidth="1"/>
    <col min="7441" max="7441" width="5.5" style="11" customWidth="1"/>
    <col min="7442" max="7442" width="10" style="11" customWidth="1"/>
    <col min="7443" max="7443" width="4.5" style="11" customWidth="1"/>
    <col min="7444" max="7444" width="11" style="11" customWidth="1"/>
    <col min="7445" max="7445" width="4.6640625" style="11" customWidth="1"/>
    <col min="7446" max="7446" width="10.6640625" style="11" customWidth="1"/>
    <col min="7447" max="7447" width="5.6640625" style="11" customWidth="1"/>
    <col min="7448" max="7448" width="10.5" style="11" customWidth="1"/>
    <col min="7449" max="7449" width="15.5" style="11" customWidth="1"/>
    <col min="7450" max="7450" width="0" style="11" hidden="1" customWidth="1"/>
    <col min="7451" max="7451" width="44.33203125" style="11" customWidth="1"/>
    <col min="7452" max="7680" width="8.83203125" style="11"/>
    <col min="7681" max="7681" width="52.83203125" style="11" customWidth="1"/>
    <col min="7682" max="7682" width="14.83203125" style="11" customWidth="1"/>
    <col min="7683" max="7683" width="4" style="11" customWidth="1"/>
    <col min="7684" max="7684" width="11.33203125" style="11" customWidth="1"/>
    <col min="7685" max="7685" width="4.1640625" style="11" customWidth="1"/>
    <col min="7686" max="7686" width="11.1640625" style="11" customWidth="1"/>
    <col min="7687" max="7687" width="4.6640625" style="11" customWidth="1"/>
    <col min="7688" max="7688" width="11.5" style="11" customWidth="1"/>
    <col min="7689" max="7689" width="4.6640625" style="11" customWidth="1"/>
    <col min="7690" max="7690" width="11.33203125" style="11" customWidth="1"/>
    <col min="7691" max="7691" width="4.33203125" style="11" customWidth="1"/>
    <col min="7692" max="7692" width="10.5" style="11" customWidth="1"/>
    <col min="7693" max="7693" width="5" style="11" customWidth="1"/>
    <col min="7694" max="7694" width="11.5" style="11" customWidth="1"/>
    <col min="7695" max="7695" width="4.6640625" style="11" customWidth="1"/>
    <col min="7696" max="7696" width="10.83203125" style="11" customWidth="1"/>
    <col min="7697" max="7697" width="5.5" style="11" customWidth="1"/>
    <col min="7698" max="7698" width="10" style="11" customWidth="1"/>
    <col min="7699" max="7699" width="4.5" style="11" customWidth="1"/>
    <col min="7700" max="7700" width="11" style="11" customWidth="1"/>
    <col min="7701" max="7701" width="4.6640625" style="11" customWidth="1"/>
    <col min="7702" max="7702" width="10.6640625" style="11" customWidth="1"/>
    <col min="7703" max="7703" width="5.6640625" style="11" customWidth="1"/>
    <col min="7704" max="7704" width="10.5" style="11" customWidth="1"/>
    <col min="7705" max="7705" width="15.5" style="11" customWidth="1"/>
    <col min="7706" max="7706" width="0" style="11" hidden="1" customWidth="1"/>
    <col min="7707" max="7707" width="44.33203125" style="11" customWidth="1"/>
    <col min="7708" max="7936" width="8.83203125" style="11"/>
    <col min="7937" max="7937" width="52.83203125" style="11" customWidth="1"/>
    <col min="7938" max="7938" width="14.83203125" style="11" customWidth="1"/>
    <col min="7939" max="7939" width="4" style="11" customWidth="1"/>
    <col min="7940" max="7940" width="11.33203125" style="11" customWidth="1"/>
    <col min="7941" max="7941" width="4.1640625" style="11" customWidth="1"/>
    <col min="7942" max="7942" width="11.1640625" style="11" customWidth="1"/>
    <col min="7943" max="7943" width="4.6640625" style="11" customWidth="1"/>
    <col min="7944" max="7944" width="11.5" style="11" customWidth="1"/>
    <col min="7945" max="7945" width="4.6640625" style="11" customWidth="1"/>
    <col min="7946" max="7946" width="11.33203125" style="11" customWidth="1"/>
    <col min="7947" max="7947" width="4.33203125" style="11" customWidth="1"/>
    <col min="7948" max="7948" width="10.5" style="11" customWidth="1"/>
    <col min="7949" max="7949" width="5" style="11" customWidth="1"/>
    <col min="7950" max="7950" width="11.5" style="11" customWidth="1"/>
    <col min="7951" max="7951" width="4.6640625" style="11" customWidth="1"/>
    <col min="7952" max="7952" width="10.83203125" style="11" customWidth="1"/>
    <col min="7953" max="7953" width="5.5" style="11" customWidth="1"/>
    <col min="7954" max="7954" width="10" style="11" customWidth="1"/>
    <col min="7955" max="7955" width="4.5" style="11" customWidth="1"/>
    <col min="7956" max="7956" width="11" style="11" customWidth="1"/>
    <col min="7957" max="7957" width="4.6640625" style="11" customWidth="1"/>
    <col min="7958" max="7958" width="10.6640625" style="11" customWidth="1"/>
    <col min="7959" max="7959" width="5.6640625" style="11" customWidth="1"/>
    <col min="7960" max="7960" width="10.5" style="11" customWidth="1"/>
    <col min="7961" max="7961" width="15.5" style="11" customWidth="1"/>
    <col min="7962" max="7962" width="0" style="11" hidden="1" customWidth="1"/>
    <col min="7963" max="7963" width="44.33203125" style="11" customWidth="1"/>
    <col min="7964" max="8192" width="8.83203125" style="11"/>
    <col min="8193" max="8193" width="52.83203125" style="11" customWidth="1"/>
    <col min="8194" max="8194" width="14.83203125" style="11" customWidth="1"/>
    <col min="8195" max="8195" width="4" style="11" customWidth="1"/>
    <col min="8196" max="8196" width="11.33203125" style="11" customWidth="1"/>
    <col min="8197" max="8197" width="4.1640625" style="11" customWidth="1"/>
    <col min="8198" max="8198" width="11.1640625" style="11" customWidth="1"/>
    <col min="8199" max="8199" width="4.6640625" style="11" customWidth="1"/>
    <col min="8200" max="8200" width="11.5" style="11" customWidth="1"/>
    <col min="8201" max="8201" width="4.6640625" style="11" customWidth="1"/>
    <col min="8202" max="8202" width="11.33203125" style="11" customWidth="1"/>
    <col min="8203" max="8203" width="4.33203125" style="11" customWidth="1"/>
    <col min="8204" max="8204" width="10.5" style="11" customWidth="1"/>
    <col min="8205" max="8205" width="5" style="11" customWidth="1"/>
    <col min="8206" max="8206" width="11.5" style="11" customWidth="1"/>
    <col min="8207" max="8207" width="4.6640625" style="11" customWidth="1"/>
    <col min="8208" max="8208" width="10.83203125" style="11" customWidth="1"/>
    <col min="8209" max="8209" width="5.5" style="11" customWidth="1"/>
    <col min="8210" max="8210" width="10" style="11" customWidth="1"/>
    <col min="8211" max="8211" width="4.5" style="11" customWidth="1"/>
    <col min="8212" max="8212" width="11" style="11" customWidth="1"/>
    <col min="8213" max="8213" width="4.6640625" style="11" customWidth="1"/>
    <col min="8214" max="8214" width="10.6640625" style="11" customWidth="1"/>
    <col min="8215" max="8215" width="5.6640625" style="11" customWidth="1"/>
    <col min="8216" max="8216" width="10.5" style="11" customWidth="1"/>
    <col min="8217" max="8217" width="15.5" style="11" customWidth="1"/>
    <col min="8218" max="8218" width="0" style="11" hidden="1" customWidth="1"/>
    <col min="8219" max="8219" width="44.33203125" style="11" customWidth="1"/>
    <col min="8220" max="8448" width="8.83203125" style="11"/>
    <col min="8449" max="8449" width="52.83203125" style="11" customWidth="1"/>
    <col min="8450" max="8450" width="14.83203125" style="11" customWidth="1"/>
    <col min="8451" max="8451" width="4" style="11" customWidth="1"/>
    <col min="8452" max="8452" width="11.33203125" style="11" customWidth="1"/>
    <col min="8453" max="8453" width="4.1640625" style="11" customWidth="1"/>
    <col min="8454" max="8454" width="11.1640625" style="11" customWidth="1"/>
    <col min="8455" max="8455" width="4.6640625" style="11" customWidth="1"/>
    <col min="8456" max="8456" width="11.5" style="11" customWidth="1"/>
    <col min="8457" max="8457" width="4.6640625" style="11" customWidth="1"/>
    <col min="8458" max="8458" width="11.33203125" style="11" customWidth="1"/>
    <col min="8459" max="8459" width="4.33203125" style="11" customWidth="1"/>
    <col min="8460" max="8460" width="10.5" style="11" customWidth="1"/>
    <col min="8461" max="8461" width="5" style="11" customWidth="1"/>
    <col min="8462" max="8462" width="11.5" style="11" customWidth="1"/>
    <col min="8463" max="8463" width="4.6640625" style="11" customWidth="1"/>
    <col min="8464" max="8464" width="10.83203125" style="11" customWidth="1"/>
    <col min="8465" max="8465" width="5.5" style="11" customWidth="1"/>
    <col min="8466" max="8466" width="10" style="11" customWidth="1"/>
    <col min="8467" max="8467" width="4.5" style="11" customWidth="1"/>
    <col min="8468" max="8468" width="11" style="11" customWidth="1"/>
    <col min="8469" max="8469" width="4.6640625" style="11" customWidth="1"/>
    <col min="8470" max="8470" width="10.6640625" style="11" customWidth="1"/>
    <col min="8471" max="8471" width="5.6640625" style="11" customWidth="1"/>
    <col min="8472" max="8472" width="10.5" style="11" customWidth="1"/>
    <col min="8473" max="8473" width="15.5" style="11" customWidth="1"/>
    <col min="8474" max="8474" width="0" style="11" hidden="1" customWidth="1"/>
    <col min="8475" max="8475" width="44.33203125" style="11" customWidth="1"/>
    <col min="8476" max="8704" width="8.83203125" style="11"/>
    <col min="8705" max="8705" width="52.83203125" style="11" customWidth="1"/>
    <col min="8706" max="8706" width="14.83203125" style="11" customWidth="1"/>
    <col min="8707" max="8707" width="4" style="11" customWidth="1"/>
    <col min="8708" max="8708" width="11.33203125" style="11" customWidth="1"/>
    <col min="8709" max="8709" width="4.1640625" style="11" customWidth="1"/>
    <col min="8710" max="8710" width="11.1640625" style="11" customWidth="1"/>
    <col min="8711" max="8711" width="4.6640625" style="11" customWidth="1"/>
    <col min="8712" max="8712" width="11.5" style="11" customWidth="1"/>
    <col min="8713" max="8713" width="4.6640625" style="11" customWidth="1"/>
    <col min="8714" max="8714" width="11.33203125" style="11" customWidth="1"/>
    <col min="8715" max="8715" width="4.33203125" style="11" customWidth="1"/>
    <col min="8716" max="8716" width="10.5" style="11" customWidth="1"/>
    <col min="8717" max="8717" width="5" style="11" customWidth="1"/>
    <col min="8718" max="8718" width="11.5" style="11" customWidth="1"/>
    <col min="8719" max="8719" width="4.6640625" style="11" customWidth="1"/>
    <col min="8720" max="8720" width="10.83203125" style="11" customWidth="1"/>
    <col min="8721" max="8721" width="5.5" style="11" customWidth="1"/>
    <col min="8722" max="8722" width="10" style="11" customWidth="1"/>
    <col min="8723" max="8723" width="4.5" style="11" customWidth="1"/>
    <col min="8724" max="8724" width="11" style="11" customWidth="1"/>
    <col min="8725" max="8725" width="4.6640625" style="11" customWidth="1"/>
    <col min="8726" max="8726" width="10.6640625" style="11" customWidth="1"/>
    <col min="8727" max="8727" width="5.6640625" style="11" customWidth="1"/>
    <col min="8728" max="8728" width="10.5" style="11" customWidth="1"/>
    <col min="8729" max="8729" width="15.5" style="11" customWidth="1"/>
    <col min="8730" max="8730" width="0" style="11" hidden="1" customWidth="1"/>
    <col min="8731" max="8731" width="44.33203125" style="11" customWidth="1"/>
    <col min="8732" max="8960" width="8.83203125" style="11"/>
    <col min="8961" max="8961" width="52.83203125" style="11" customWidth="1"/>
    <col min="8962" max="8962" width="14.83203125" style="11" customWidth="1"/>
    <col min="8963" max="8963" width="4" style="11" customWidth="1"/>
    <col min="8964" max="8964" width="11.33203125" style="11" customWidth="1"/>
    <col min="8965" max="8965" width="4.1640625" style="11" customWidth="1"/>
    <col min="8966" max="8966" width="11.1640625" style="11" customWidth="1"/>
    <col min="8967" max="8967" width="4.6640625" style="11" customWidth="1"/>
    <col min="8968" max="8968" width="11.5" style="11" customWidth="1"/>
    <col min="8969" max="8969" width="4.6640625" style="11" customWidth="1"/>
    <col min="8970" max="8970" width="11.33203125" style="11" customWidth="1"/>
    <col min="8971" max="8971" width="4.33203125" style="11" customWidth="1"/>
    <col min="8972" max="8972" width="10.5" style="11" customWidth="1"/>
    <col min="8973" max="8973" width="5" style="11" customWidth="1"/>
    <col min="8974" max="8974" width="11.5" style="11" customWidth="1"/>
    <col min="8975" max="8975" width="4.6640625" style="11" customWidth="1"/>
    <col min="8976" max="8976" width="10.83203125" style="11" customWidth="1"/>
    <col min="8977" max="8977" width="5.5" style="11" customWidth="1"/>
    <col min="8978" max="8978" width="10" style="11" customWidth="1"/>
    <col min="8979" max="8979" width="4.5" style="11" customWidth="1"/>
    <col min="8980" max="8980" width="11" style="11" customWidth="1"/>
    <col min="8981" max="8981" width="4.6640625" style="11" customWidth="1"/>
    <col min="8982" max="8982" width="10.6640625" style="11" customWidth="1"/>
    <col min="8983" max="8983" width="5.6640625" style="11" customWidth="1"/>
    <col min="8984" max="8984" width="10.5" style="11" customWidth="1"/>
    <col min="8985" max="8985" width="15.5" style="11" customWidth="1"/>
    <col min="8986" max="8986" width="0" style="11" hidden="1" customWidth="1"/>
    <col min="8987" max="8987" width="44.33203125" style="11" customWidth="1"/>
    <col min="8988" max="9216" width="8.83203125" style="11"/>
    <col min="9217" max="9217" width="52.83203125" style="11" customWidth="1"/>
    <col min="9218" max="9218" width="14.83203125" style="11" customWidth="1"/>
    <col min="9219" max="9219" width="4" style="11" customWidth="1"/>
    <col min="9220" max="9220" width="11.33203125" style="11" customWidth="1"/>
    <col min="9221" max="9221" width="4.1640625" style="11" customWidth="1"/>
    <col min="9222" max="9222" width="11.1640625" style="11" customWidth="1"/>
    <col min="9223" max="9223" width="4.6640625" style="11" customWidth="1"/>
    <col min="9224" max="9224" width="11.5" style="11" customWidth="1"/>
    <col min="9225" max="9225" width="4.6640625" style="11" customWidth="1"/>
    <col min="9226" max="9226" width="11.33203125" style="11" customWidth="1"/>
    <col min="9227" max="9227" width="4.33203125" style="11" customWidth="1"/>
    <col min="9228" max="9228" width="10.5" style="11" customWidth="1"/>
    <col min="9229" max="9229" width="5" style="11" customWidth="1"/>
    <col min="9230" max="9230" width="11.5" style="11" customWidth="1"/>
    <col min="9231" max="9231" width="4.6640625" style="11" customWidth="1"/>
    <col min="9232" max="9232" width="10.83203125" style="11" customWidth="1"/>
    <col min="9233" max="9233" width="5.5" style="11" customWidth="1"/>
    <col min="9234" max="9234" width="10" style="11" customWidth="1"/>
    <col min="9235" max="9235" width="4.5" style="11" customWidth="1"/>
    <col min="9236" max="9236" width="11" style="11" customWidth="1"/>
    <col min="9237" max="9237" width="4.6640625" style="11" customWidth="1"/>
    <col min="9238" max="9238" width="10.6640625" style="11" customWidth="1"/>
    <col min="9239" max="9239" width="5.6640625" style="11" customWidth="1"/>
    <col min="9240" max="9240" width="10.5" style="11" customWidth="1"/>
    <col min="9241" max="9241" width="15.5" style="11" customWidth="1"/>
    <col min="9242" max="9242" width="0" style="11" hidden="1" customWidth="1"/>
    <col min="9243" max="9243" width="44.33203125" style="11" customWidth="1"/>
    <col min="9244" max="9472" width="8.83203125" style="11"/>
    <col min="9473" max="9473" width="52.83203125" style="11" customWidth="1"/>
    <col min="9474" max="9474" width="14.83203125" style="11" customWidth="1"/>
    <col min="9475" max="9475" width="4" style="11" customWidth="1"/>
    <col min="9476" max="9476" width="11.33203125" style="11" customWidth="1"/>
    <col min="9477" max="9477" width="4.1640625" style="11" customWidth="1"/>
    <col min="9478" max="9478" width="11.1640625" style="11" customWidth="1"/>
    <col min="9479" max="9479" width="4.6640625" style="11" customWidth="1"/>
    <col min="9480" max="9480" width="11.5" style="11" customWidth="1"/>
    <col min="9481" max="9481" width="4.6640625" style="11" customWidth="1"/>
    <col min="9482" max="9482" width="11.33203125" style="11" customWidth="1"/>
    <col min="9483" max="9483" width="4.33203125" style="11" customWidth="1"/>
    <col min="9484" max="9484" width="10.5" style="11" customWidth="1"/>
    <col min="9485" max="9485" width="5" style="11" customWidth="1"/>
    <col min="9486" max="9486" width="11.5" style="11" customWidth="1"/>
    <col min="9487" max="9487" width="4.6640625" style="11" customWidth="1"/>
    <col min="9488" max="9488" width="10.83203125" style="11" customWidth="1"/>
    <col min="9489" max="9489" width="5.5" style="11" customWidth="1"/>
    <col min="9490" max="9490" width="10" style="11" customWidth="1"/>
    <col min="9491" max="9491" width="4.5" style="11" customWidth="1"/>
    <col min="9492" max="9492" width="11" style="11" customWidth="1"/>
    <col min="9493" max="9493" width="4.6640625" style="11" customWidth="1"/>
    <col min="9494" max="9494" width="10.6640625" style="11" customWidth="1"/>
    <col min="9495" max="9495" width="5.6640625" style="11" customWidth="1"/>
    <col min="9496" max="9496" width="10.5" style="11" customWidth="1"/>
    <col min="9497" max="9497" width="15.5" style="11" customWidth="1"/>
    <col min="9498" max="9498" width="0" style="11" hidden="1" customWidth="1"/>
    <col min="9499" max="9499" width="44.33203125" style="11" customWidth="1"/>
    <col min="9500" max="9728" width="8.83203125" style="11"/>
    <col min="9729" max="9729" width="52.83203125" style="11" customWidth="1"/>
    <col min="9730" max="9730" width="14.83203125" style="11" customWidth="1"/>
    <col min="9731" max="9731" width="4" style="11" customWidth="1"/>
    <col min="9732" max="9732" width="11.33203125" style="11" customWidth="1"/>
    <col min="9733" max="9733" width="4.1640625" style="11" customWidth="1"/>
    <col min="9734" max="9734" width="11.1640625" style="11" customWidth="1"/>
    <col min="9735" max="9735" width="4.6640625" style="11" customWidth="1"/>
    <col min="9736" max="9736" width="11.5" style="11" customWidth="1"/>
    <col min="9737" max="9737" width="4.6640625" style="11" customWidth="1"/>
    <col min="9738" max="9738" width="11.33203125" style="11" customWidth="1"/>
    <col min="9739" max="9739" width="4.33203125" style="11" customWidth="1"/>
    <col min="9740" max="9740" width="10.5" style="11" customWidth="1"/>
    <col min="9741" max="9741" width="5" style="11" customWidth="1"/>
    <col min="9742" max="9742" width="11.5" style="11" customWidth="1"/>
    <col min="9743" max="9743" width="4.6640625" style="11" customWidth="1"/>
    <col min="9744" max="9744" width="10.83203125" style="11" customWidth="1"/>
    <col min="9745" max="9745" width="5.5" style="11" customWidth="1"/>
    <col min="9746" max="9746" width="10" style="11" customWidth="1"/>
    <col min="9747" max="9747" width="4.5" style="11" customWidth="1"/>
    <col min="9748" max="9748" width="11" style="11" customWidth="1"/>
    <col min="9749" max="9749" width="4.6640625" style="11" customWidth="1"/>
    <col min="9750" max="9750" width="10.6640625" style="11" customWidth="1"/>
    <col min="9751" max="9751" width="5.6640625" style="11" customWidth="1"/>
    <col min="9752" max="9752" width="10.5" style="11" customWidth="1"/>
    <col min="9753" max="9753" width="15.5" style="11" customWidth="1"/>
    <col min="9754" max="9754" width="0" style="11" hidden="1" customWidth="1"/>
    <col min="9755" max="9755" width="44.33203125" style="11" customWidth="1"/>
    <col min="9756" max="9984" width="8.83203125" style="11"/>
    <col min="9985" max="9985" width="52.83203125" style="11" customWidth="1"/>
    <col min="9986" max="9986" width="14.83203125" style="11" customWidth="1"/>
    <col min="9987" max="9987" width="4" style="11" customWidth="1"/>
    <col min="9988" max="9988" width="11.33203125" style="11" customWidth="1"/>
    <col min="9989" max="9989" width="4.1640625" style="11" customWidth="1"/>
    <col min="9990" max="9990" width="11.1640625" style="11" customWidth="1"/>
    <col min="9991" max="9991" width="4.6640625" style="11" customWidth="1"/>
    <col min="9992" max="9992" width="11.5" style="11" customWidth="1"/>
    <col min="9993" max="9993" width="4.6640625" style="11" customWidth="1"/>
    <col min="9994" max="9994" width="11.33203125" style="11" customWidth="1"/>
    <col min="9995" max="9995" width="4.33203125" style="11" customWidth="1"/>
    <col min="9996" max="9996" width="10.5" style="11" customWidth="1"/>
    <col min="9997" max="9997" width="5" style="11" customWidth="1"/>
    <col min="9998" max="9998" width="11.5" style="11" customWidth="1"/>
    <col min="9999" max="9999" width="4.6640625" style="11" customWidth="1"/>
    <col min="10000" max="10000" width="10.83203125" style="11" customWidth="1"/>
    <col min="10001" max="10001" width="5.5" style="11" customWidth="1"/>
    <col min="10002" max="10002" width="10" style="11" customWidth="1"/>
    <col min="10003" max="10003" width="4.5" style="11" customWidth="1"/>
    <col min="10004" max="10004" width="11" style="11" customWidth="1"/>
    <col min="10005" max="10005" width="4.6640625" style="11" customWidth="1"/>
    <col min="10006" max="10006" width="10.6640625" style="11" customWidth="1"/>
    <col min="10007" max="10007" width="5.6640625" style="11" customWidth="1"/>
    <col min="10008" max="10008" width="10.5" style="11" customWidth="1"/>
    <col min="10009" max="10009" width="15.5" style="11" customWidth="1"/>
    <col min="10010" max="10010" width="0" style="11" hidden="1" customWidth="1"/>
    <col min="10011" max="10011" width="44.33203125" style="11" customWidth="1"/>
    <col min="10012" max="10240" width="8.83203125" style="11"/>
    <col min="10241" max="10241" width="52.83203125" style="11" customWidth="1"/>
    <col min="10242" max="10242" width="14.83203125" style="11" customWidth="1"/>
    <col min="10243" max="10243" width="4" style="11" customWidth="1"/>
    <col min="10244" max="10244" width="11.33203125" style="11" customWidth="1"/>
    <col min="10245" max="10245" width="4.1640625" style="11" customWidth="1"/>
    <col min="10246" max="10246" width="11.1640625" style="11" customWidth="1"/>
    <col min="10247" max="10247" width="4.6640625" style="11" customWidth="1"/>
    <col min="10248" max="10248" width="11.5" style="11" customWidth="1"/>
    <col min="10249" max="10249" width="4.6640625" style="11" customWidth="1"/>
    <col min="10250" max="10250" width="11.33203125" style="11" customWidth="1"/>
    <col min="10251" max="10251" width="4.33203125" style="11" customWidth="1"/>
    <col min="10252" max="10252" width="10.5" style="11" customWidth="1"/>
    <col min="10253" max="10253" width="5" style="11" customWidth="1"/>
    <col min="10254" max="10254" width="11.5" style="11" customWidth="1"/>
    <col min="10255" max="10255" width="4.6640625" style="11" customWidth="1"/>
    <col min="10256" max="10256" width="10.83203125" style="11" customWidth="1"/>
    <col min="10257" max="10257" width="5.5" style="11" customWidth="1"/>
    <col min="10258" max="10258" width="10" style="11" customWidth="1"/>
    <col min="10259" max="10259" width="4.5" style="11" customWidth="1"/>
    <col min="10260" max="10260" width="11" style="11" customWidth="1"/>
    <col min="10261" max="10261" width="4.6640625" style="11" customWidth="1"/>
    <col min="10262" max="10262" width="10.6640625" style="11" customWidth="1"/>
    <col min="10263" max="10263" width="5.6640625" style="11" customWidth="1"/>
    <col min="10264" max="10264" width="10.5" style="11" customWidth="1"/>
    <col min="10265" max="10265" width="15.5" style="11" customWidth="1"/>
    <col min="10266" max="10266" width="0" style="11" hidden="1" customWidth="1"/>
    <col min="10267" max="10267" width="44.33203125" style="11" customWidth="1"/>
    <col min="10268" max="10496" width="8.83203125" style="11"/>
    <col min="10497" max="10497" width="52.83203125" style="11" customWidth="1"/>
    <col min="10498" max="10498" width="14.83203125" style="11" customWidth="1"/>
    <col min="10499" max="10499" width="4" style="11" customWidth="1"/>
    <col min="10500" max="10500" width="11.33203125" style="11" customWidth="1"/>
    <col min="10501" max="10501" width="4.1640625" style="11" customWidth="1"/>
    <col min="10502" max="10502" width="11.1640625" style="11" customWidth="1"/>
    <col min="10503" max="10503" width="4.6640625" style="11" customWidth="1"/>
    <col min="10504" max="10504" width="11.5" style="11" customWidth="1"/>
    <col min="10505" max="10505" width="4.6640625" style="11" customWidth="1"/>
    <col min="10506" max="10506" width="11.33203125" style="11" customWidth="1"/>
    <col min="10507" max="10507" width="4.33203125" style="11" customWidth="1"/>
    <col min="10508" max="10508" width="10.5" style="11" customWidth="1"/>
    <col min="10509" max="10509" width="5" style="11" customWidth="1"/>
    <col min="10510" max="10510" width="11.5" style="11" customWidth="1"/>
    <col min="10511" max="10511" width="4.6640625" style="11" customWidth="1"/>
    <col min="10512" max="10512" width="10.83203125" style="11" customWidth="1"/>
    <col min="10513" max="10513" width="5.5" style="11" customWidth="1"/>
    <col min="10514" max="10514" width="10" style="11" customWidth="1"/>
    <col min="10515" max="10515" width="4.5" style="11" customWidth="1"/>
    <col min="10516" max="10516" width="11" style="11" customWidth="1"/>
    <col min="10517" max="10517" width="4.6640625" style="11" customWidth="1"/>
    <col min="10518" max="10518" width="10.6640625" style="11" customWidth="1"/>
    <col min="10519" max="10519" width="5.6640625" style="11" customWidth="1"/>
    <col min="10520" max="10520" width="10.5" style="11" customWidth="1"/>
    <col min="10521" max="10521" width="15.5" style="11" customWidth="1"/>
    <col min="10522" max="10522" width="0" style="11" hidden="1" customWidth="1"/>
    <col min="10523" max="10523" width="44.33203125" style="11" customWidth="1"/>
    <col min="10524" max="10752" width="8.83203125" style="11"/>
    <col min="10753" max="10753" width="52.83203125" style="11" customWidth="1"/>
    <col min="10754" max="10754" width="14.83203125" style="11" customWidth="1"/>
    <col min="10755" max="10755" width="4" style="11" customWidth="1"/>
    <col min="10756" max="10756" width="11.33203125" style="11" customWidth="1"/>
    <col min="10757" max="10757" width="4.1640625" style="11" customWidth="1"/>
    <col min="10758" max="10758" width="11.1640625" style="11" customWidth="1"/>
    <col min="10759" max="10759" width="4.6640625" style="11" customWidth="1"/>
    <col min="10760" max="10760" width="11.5" style="11" customWidth="1"/>
    <col min="10761" max="10761" width="4.6640625" style="11" customWidth="1"/>
    <col min="10762" max="10762" width="11.33203125" style="11" customWidth="1"/>
    <col min="10763" max="10763" width="4.33203125" style="11" customWidth="1"/>
    <col min="10764" max="10764" width="10.5" style="11" customWidth="1"/>
    <col min="10765" max="10765" width="5" style="11" customWidth="1"/>
    <col min="10766" max="10766" width="11.5" style="11" customWidth="1"/>
    <col min="10767" max="10767" width="4.6640625" style="11" customWidth="1"/>
    <col min="10768" max="10768" width="10.83203125" style="11" customWidth="1"/>
    <col min="10769" max="10769" width="5.5" style="11" customWidth="1"/>
    <col min="10770" max="10770" width="10" style="11" customWidth="1"/>
    <col min="10771" max="10771" width="4.5" style="11" customWidth="1"/>
    <col min="10772" max="10772" width="11" style="11" customWidth="1"/>
    <col min="10773" max="10773" width="4.6640625" style="11" customWidth="1"/>
    <col min="10774" max="10774" width="10.6640625" style="11" customWidth="1"/>
    <col min="10775" max="10775" width="5.6640625" style="11" customWidth="1"/>
    <col min="10776" max="10776" width="10.5" style="11" customWidth="1"/>
    <col min="10777" max="10777" width="15.5" style="11" customWidth="1"/>
    <col min="10778" max="10778" width="0" style="11" hidden="1" customWidth="1"/>
    <col min="10779" max="10779" width="44.33203125" style="11" customWidth="1"/>
    <col min="10780" max="11008" width="8.83203125" style="11"/>
    <col min="11009" max="11009" width="52.83203125" style="11" customWidth="1"/>
    <col min="11010" max="11010" width="14.83203125" style="11" customWidth="1"/>
    <col min="11011" max="11011" width="4" style="11" customWidth="1"/>
    <col min="11012" max="11012" width="11.33203125" style="11" customWidth="1"/>
    <col min="11013" max="11013" width="4.1640625" style="11" customWidth="1"/>
    <col min="11014" max="11014" width="11.1640625" style="11" customWidth="1"/>
    <col min="11015" max="11015" width="4.6640625" style="11" customWidth="1"/>
    <col min="11016" max="11016" width="11.5" style="11" customWidth="1"/>
    <col min="11017" max="11017" width="4.6640625" style="11" customWidth="1"/>
    <col min="11018" max="11018" width="11.33203125" style="11" customWidth="1"/>
    <col min="11019" max="11019" width="4.33203125" style="11" customWidth="1"/>
    <col min="11020" max="11020" width="10.5" style="11" customWidth="1"/>
    <col min="11021" max="11021" width="5" style="11" customWidth="1"/>
    <col min="11022" max="11022" width="11.5" style="11" customWidth="1"/>
    <col min="11023" max="11023" width="4.6640625" style="11" customWidth="1"/>
    <col min="11024" max="11024" width="10.83203125" style="11" customWidth="1"/>
    <col min="11025" max="11025" width="5.5" style="11" customWidth="1"/>
    <col min="11026" max="11026" width="10" style="11" customWidth="1"/>
    <col min="11027" max="11027" width="4.5" style="11" customWidth="1"/>
    <col min="11028" max="11028" width="11" style="11" customWidth="1"/>
    <col min="11029" max="11029" width="4.6640625" style="11" customWidth="1"/>
    <col min="11030" max="11030" width="10.6640625" style="11" customWidth="1"/>
    <col min="11031" max="11031" width="5.6640625" style="11" customWidth="1"/>
    <col min="11032" max="11032" width="10.5" style="11" customWidth="1"/>
    <col min="11033" max="11033" width="15.5" style="11" customWidth="1"/>
    <col min="11034" max="11034" width="0" style="11" hidden="1" customWidth="1"/>
    <col min="11035" max="11035" width="44.33203125" style="11" customWidth="1"/>
    <col min="11036" max="11264" width="8.83203125" style="11"/>
    <col min="11265" max="11265" width="52.83203125" style="11" customWidth="1"/>
    <col min="11266" max="11266" width="14.83203125" style="11" customWidth="1"/>
    <col min="11267" max="11267" width="4" style="11" customWidth="1"/>
    <col min="11268" max="11268" width="11.33203125" style="11" customWidth="1"/>
    <col min="11269" max="11269" width="4.1640625" style="11" customWidth="1"/>
    <col min="11270" max="11270" width="11.1640625" style="11" customWidth="1"/>
    <col min="11271" max="11271" width="4.6640625" style="11" customWidth="1"/>
    <col min="11272" max="11272" width="11.5" style="11" customWidth="1"/>
    <col min="11273" max="11273" width="4.6640625" style="11" customWidth="1"/>
    <col min="11274" max="11274" width="11.33203125" style="11" customWidth="1"/>
    <col min="11275" max="11275" width="4.33203125" style="11" customWidth="1"/>
    <col min="11276" max="11276" width="10.5" style="11" customWidth="1"/>
    <col min="11277" max="11277" width="5" style="11" customWidth="1"/>
    <col min="11278" max="11278" width="11.5" style="11" customWidth="1"/>
    <col min="11279" max="11279" width="4.6640625" style="11" customWidth="1"/>
    <col min="11280" max="11280" width="10.83203125" style="11" customWidth="1"/>
    <col min="11281" max="11281" width="5.5" style="11" customWidth="1"/>
    <col min="11282" max="11282" width="10" style="11" customWidth="1"/>
    <col min="11283" max="11283" width="4.5" style="11" customWidth="1"/>
    <col min="11284" max="11284" width="11" style="11" customWidth="1"/>
    <col min="11285" max="11285" width="4.6640625" style="11" customWidth="1"/>
    <col min="11286" max="11286" width="10.6640625" style="11" customWidth="1"/>
    <col min="11287" max="11287" width="5.6640625" style="11" customWidth="1"/>
    <col min="11288" max="11288" width="10.5" style="11" customWidth="1"/>
    <col min="11289" max="11289" width="15.5" style="11" customWidth="1"/>
    <col min="11290" max="11290" width="0" style="11" hidden="1" customWidth="1"/>
    <col min="11291" max="11291" width="44.33203125" style="11" customWidth="1"/>
    <col min="11292" max="11520" width="8.83203125" style="11"/>
    <col min="11521" max="11521" width="52.83203125" style="11" customWidth="1"/>
    <col min="11522" max="11522" width="14.83203125" style="11" customWidth="1"/>
    <col min="11523" max="11523" width="4" style="11" customWidth="1"/>
    <col min="11524" max="11524" width="11.33203125" style="11" customWidth="1"/>
    <col min="11525" max="11525" width="4.1640625" style="11" customWidth="1"/>
    <col min="11526" max="11526" width="11.1640625" style="11" customWidth="1"/>
    <col min="11527" max="11527" width="4.6640625" style="11" customWidth="1"/>
    <col min="11528" max="11528" width="11.5" style="11" customWidth="1"/>
    <col min="11529" max="11529" width="4.6640625" style="11" customWidth="1"/>
    <col min="11530" max="11530" width="11.33203125" style="11" customWidth="1"/>
    <col min="11531" max="11531" width="4.33203125" style="11" customWidth="1"/>
    <col min="11532" max="11532" width="10.5" style="11" customWidth="1"/>
    <col min="11533" max="11533" width="5" style="11" customWidth="1"/>
    <col min="11534" max="11534" width="11.5" style="11" customWidth="1"/>
    <col min="11535" max="11535" width="4.6640625" style="11" customWidth="1"/>
    <col min="11536" max="11536" width="10.83203125" style="11" customWidth="1"/>
    <col min="11537" max="11537" width="5.5" style="11" customWidth="1"/>
    <col min="11538" max="11538" width="10" style="11" customWidth="1"/>
    <col min="11539" max="11539" width="4.5" style="11" customWidth="1"/>
    <col min="11540" max="11540" width="11" style="11" customWidth="1"/>
    <col min="11541" max="11541" width="4.6640625" style="11" customWidth="1"/>
    <col min="11542" max="11542" width="10.6640625" style="11" customWidth="1"/>
    <col min="11543" max="11543" width="5.6640625" style="11" customWidth="1"/>
    <col min="11544" max="11544" width="10.5" style="11" customWidth="1"/>
    <col min="11545" max="11545" width="15.5" style="11" customWidth="1"/>
    <col min="11546" max="11546" width="0" style="11" hidden="1" customWidth="1"/>
    <col min="11547" max="11547" width="44.33203125" style="11" customWidth="1"/>
    <col min="11548" max="11776" width="8.83203125" style="11"/>
    <col min="11777" max="11777" width="52.83203125" style="11" customWidth="1"/>
    <col min="11778" max="11778" width="14.83203125" style="11" customWidth="1"/>
    <col min="11779" max="11779" width="4" style="11" customWidth="1"/>
    <col min="11780" max="11780" width="11.33203125" style="11" customWidth="1"/>
    <col min="11781" max="11781" width="4.1640625" style="11" customWidth="1"/>
    <col min="11782" max="11782" width="11.1640625" style="11" customWidth="1"/>
    <col min="11783" max="11783" width="4.6640625" style="11" customWidth="1"/>
    <col min="11784" max="11784" width="11.5" style="11" customWidth="1"/>
    <col min="11785" max="11785" width="4.6640625" style="11" customWidth="1"/>
    <col min="11786" max="11786" width="11.33203125" style="11" customWidth="1"/>
    <col min="11787" max="11787" width="4.33203125" style="11" customWidth="1"/>
    <col min="11788" max="11788" width="10.5" style="11" customWidth="1"/>
    <col min="11789" max="11789" width="5" style="11" customWidth="1"/>
    <col min="11790" max="11790" width="11.5" style="11" customWidth="1"/>
    <col min="11791" max="11791" width="4.6640625" style="11" customWidth="1"/>
    <col min="11792" max="11792" width="10.83203125" style="11" customWidth="1"/>
    <col min="11793" max="11793" width="5.5" style="11" customWidth="1"/>
    <col min="11794" max="11794" width="10" style="11" customWidth="1"/>
    <col min="11795" max="11795" width="4.5" style="11" customWidth="1"/>
    <col min="11796" max="11796" width="11" style="11" customWidth="1"/>
    <col min="11797" max="11797" width="4.6640625" style="11" customWidth="1"/>
    <col min="11798" max="11798" width="10.6640625" style="11" customWidth="1"/>
    <col min="11799" max="11799" width="5.6640625" style="11" customWidth="1"/>
    <col min="11800" max="11800" width="10.5" style="11" customWidth="1"/>
    <col min="11801" max="11801" width="15.5" style="11" customWidth="1"/>
    <col min="11802" max="11802" width="0" style="11" hidden="1" customWidth="1"/>
    <col min="11803" max="11803" width="44.33203125" style="11" customWidth="1"/>
    <col min="11804" max="12032" width="8.83203125" style="11"/>
    <col min="12033" max="12033" width="52.83203125" style="11" customWidth="1"/>
    <col min="12034" max="12034" width="14.83203125" style="11" customWidth="1"/>
    <col min="12035" max="12035" width="4" style="11" customWidth="1"/>
    <col min="12036" max="12036" width="11.33203125" style="11" customWidth="1"/>
    <col min="12037" max="12037" width="4.1640625" style="11" customWidth="1"/>
    <col min="12038" max="12038" width="11.1640625" style="11" customWidth="1"/>
    <col min="12039" max="12039" width="4.6640625" style="11" customWidth="1"/>
    <col min="12040" max="12040" width="11.5" style="11" customWidth="1"/>
    <col min="12041" max="12041" width="4.6640625" style="11" customWidth="1"/>
    <col min="12042" max="12042" width="11.33203125" style="11" customWidth="1"/>
    <col min="12043" max="12043" width="4.33203125" style="11" customWidth="1"/>
    <col min="12044" max="12044" width="10.5" style="11" customWidth="1"/>
    <col min="12045" max="12045" width="5" style="11" customWidth="1"/>
    <col min="12046" max="12046" width="11.5" style="11" customWidth="1"/>
    <col min="12047" max="12047" width="4.6640625" style="11" customWidth="1"/>
    <col min="12048" max="12048" width="10.83203125" style="11" customWidth="1"/>
    <col min="12049" max="12049" width="5.5" style="11" customWidth="1"/>
    <col min="12050" max="12050" width="10" style="11" customWidth="1"/>
    <col min="12051" max="12051" width="4.5" style="11" customWidth="1"/>
    <col min="12052" max="12052" width="11" style="11" customWidth="1"/>
    <col min="12053" max="12053" width="4.6640625" style="11" customWidth="1"/>
    <col min="12054" max="12054" width="10.6640625" style="11" customWidth="1"/>
    <col min="12055" max="12055" width="5.6640625" style="11" customWidth="1"/>
    <col min="12056" max="12056" width="10.5" style="11" customWidth="1"/>
    <col min="12057" max="12057" width="15.5" style="11" customWidth="1"/>
    <col min="12058" max="12058" width="0" style="11" hidden="1" customWidth="1"/>
    <col min="12059" max="12059" width="44.33203125" style="11" customWidth="1"/>
    <col min="12060" max="12288" width="8.83203125" style="11"/>
    <col min="12289" max="12289" width="52.83203125" style="11" customWidth="1"/>
    <col min="12290" max="12290" width="14.83203125" style="11" customWidth="1"/>
    <col min="12291" max="12291" width="4" style="11" customWidth="1"/>
    <col min="12292" max="12292" width="11.33203125" style="11" customWidth="1"/>
    <col min="12293" max="12293" width="4.1640625" style="11" customWidth="1"/>
    <col min="12294" max="12294" width="11.1640625" style="11" customWidth="1"/>
    <col min="12295" max="12295" width="4.6640625" style="11" customWidth="1"/>
    <col min="12296" max="12296" width="11.5" style="11" customWidth="1"/>
    <col min="12297" max="12297" width="4.6640625" style="11" customWidth="1"/>
    <col min="12298" max="12298" width="11.33203125" style="11" customWidth="1"/>
    <col min="12299" max="12299" width="4.33203125" style="11" customWidth="1"/>
    <col min="12300" max="12300" width="10.5" style="11" customWidth="1"/>
    <col min="12301" max="12301" width="5" style="11" customWidth="1"/>
    <col min="12302" max="12302" width="11.5" style="11" customWidth="1"/>
    <col min="12303" max="12303" width="4.6640625" style="11" customWidth="1"/>
    <col min="12304" max="12304" width="10.83203125" style="11" customWidth="1"/>
    <col min="12305" max="12305" width="5.5" style="11" customWidth="1"/>
    <col min="12306" max="12306" width="10" style="11" customWidth="1"/>
    <col min="12307" max="12307" width="4.5" style="11" customWidth="1"/>
    <col min="12308" max="12308" width="11" style="11" customWidth="1"/>
    <col min="12309" max="12309" width="4.6640625" style="11" customWidth="1"/>
    <col min="12310" max="12310" width="10.6640625" style="11" customWidth="1"/>
    <col min="12311" max="12311" width="5.6640625" style="11" customWidth="1"/>
    <col min="12312" max="12312" width="10.5" style="11" customWidth="1"/>
    <col min="12313" max="12313" width="15.5" style="11" customWidth="1"/>
    <col min="12314" max="12314" width="0" style="11" hidden="1" customWidth="1"/>
    <col min="12315" max="12315" width="44.33203125" style="11" customWidth="1"/>
    <col min="12316" max="12544" width="8.83203125" style="11"/>
    <col min="12545" max="12545" width="52.83203125" style="11" customWidth="1"/>
    <col min="12546" max="12546" width="14.83203125" style="11" customWidth="1"/>
    <col min="12547" max="12547" width="4" style="11" customWidth="1"/>
    <col min="12548" max="12548" width="11.33203125" style="11" customWidth="1"/>
    <col min="12549" max="12549" width="4.1640625" style="11" customWidth="1"/>
    <col min="12550" max="12550" width="11.1640625" style="11" customWidth="1"/>
    <col min="12551" max="12551" width="4.6640625" style="11" customWidth="1"/>
    <col min="12552" max="12552" width="11.5" style="11" customWidth="1"/>
    <col min="12553" max="12553" width="4.6640625" style="11" customWidth="1"/>
    <col min="12554" max="12554" width="11.33203125" style="11" customWidth="1"/>
    <col min="12555" max="12555" width="4.33203125" style="11" customWidth="1"/>
    <col min="12556" max="12556" width="10.5" style="11" customWidth="1"/>
    <col min="12557" max="12557" width="5" style="11" customWidth="1"/>
    <col min="12558" max="12558" width="11.5" style="11" customWidth="1"/>
    <col min="12559" max="12559" width="4.6640625" style="11" customWidth="1"/>
    <col min="12560" max="12560" width="10.83203125" style="11" customWidth="1"/>
    <col min="12561" max="12561" width="5.5" style="11" customWidth="1"/>
    <col min="12562" max="12562" width="10" style="11" customWidth="1"/>
    <col min="12563" max="12563" width="4.5" style="11" customWidth="1"/>
    <col min="12564" max="12564" width="11" style="11" customWidth="1"/>
    <col min="12565" max="12565" width="4.6640625" style="11" customWidth="1"/>
    <col min="12566" max="12566" width="10.6640625" style="11" customWidth="1"/>
    <col min="12567" max="12567" width="5.6640625" style="11" customWidth="1"/>
    <col min="12568" max="12568" width="10.5" style="11" customWidth="1"/>
    <col min="12569" max="12569" width="15.5" style="11" customWidth="1"/>
    <col min="12570" max="12570" width="0" style="11" hidden="1" customWidth="1"/>
    <col min="12571" max="12571" width="44.33203125" style="11" customWidth="1"/>
    <col min="12572" max="12800" width="8.83203125" style="11"/>
    <col min="12801" max="12801" width="52.83203125" style="11" customWidth="1"/>
    <col min="12802" max="12802" width="14.83203125" style="11" customWidth="1"/>
    <col min="12803" max="12803" width="4" style="11" customWidth="1"/>
    <col min="12804" max="12804" width="11.33203125" style="11" customWidth="1"/>
    <col min="12805" max="12805" width="4.1640625" style="11" customWidth="1"/>
    <col min="12806" max="12806" width="11.1640625" style="11" customWidth="1"/>
    <col min="12807" max="12807" width="4.6640625" style="11" customWidth="1"/>
    <col min="12808" max="12808" width="11.5" style="11" customWidth="1"/>
    <col min="12809" max="12809" width="4.6640625" style="11" customWidth="1"/>
    <col min="12810" max="12810" width="11.33203125" style="11" customWidth="1"/>
    <col min="12811" max="12811" width="4.33203125" style="11" customWidth="1"/>
    <col min="12812" max="12812" width="10.5" style="11" customWidth="1"/>
    <col min="12813" max="12813" width="5" style="11" customWidth="1"/>
    <col min="12814" max="12814" width="11.5" style="11" customWidth="1"/>
    <col min="12815" max="12815" width="4.6640625" style="11" customWidth="1"/>
    <col min="12816" max="12816" width="10.83203125" style="11" customWidth="1"/>
    <col min="12817" max="12817" width="5.5" style="11" customWidth="1"/>
    <col min="12818" max="12818" width="10" style="11" customWidth="1"/>
    <col min="12819" max="12819" width="4.5" style="11" customWidth="1"/>
    <col min="12820" max="12820" width="11" style="11" customWidth="1"/>
    <col min="12821" max="12821" width="4.6640625" style="11" customWidth="1"/>
    <col min="12822" max="12822" width="10.6640625" style="11" customWidth="1"/>
    <col min="12823" max="12823" width="5.6640625" style="11" customWidth="1"/>
    <col min="12824" max="12824" width="10.5" style="11" customWidth="1"/>
    <col min="12825" max="12825" width="15.5" style="11" customWidth="1"/>
    <col min="12826" max="12826" width="0" style="11" hidden="1" customWidth="1"/>
    <col min="12827" max="12827" width="44.33203125" style="11" customWidth="1"/>
    <col min="12828" max="13056" width="8.83203125" style="11"/>
    <col min="13057" max="13057" width="52.83203125" style="11" customWidth="1"/>
    <col min="13058" max="13058" width="14.83203125" style="11" customWidth="1"/>
    <col min="13059" max="13059" width="4" style="11" customWidth="1"/>
    <col min="13060" max="13060" width="11.33203125" style="11" customWidth="1"/>
    <col min="13061" max="13061" width="4.1640625" style="11" customWidth="1"/>
    <col min="13062" max="13062" width="11.1640625" style="11" customWidth="1"/>
    <col min="13063" max="13063" width="4.6640625" style="11" customWidth="1"/>
    <col min="13064" max="13064" width="11.5" style="11" customWidth="1"/>
    <col min="13065" max="13065" width="4.6640625" style="11" customWidth="1"/>
    <col min="13066" max="13066" width="11.33203125" style="11" customWidth="1"/>
    <col min="13067" max="13067" width="4.33203125" style="11" customWidth="1"/>
    <col min="13068" max="13068" width="10.5" style="11" customWidth="1"/>
    <col min="13069" max="13069" width="5" style="11" customWidth="1"/>
    <col min="13070" max="13070" width="11.5" style="11" customWidth="1"/>
    <col min="13071" max="13071" width="4.6640625" style="11" customWidth="1"/>
    <col min="13072" max="13072" width="10.83203125" style="11" customWidth="1"/>
    <col min="13073" max="13073" width="5.5" style="11" customWidth="1"/>
    <col min="13074" max="13074" width="10" style="11" customWidth="1"/>
    <col min="13075" max="13075" width="4.5" style="11" customWidth="1"/>
    <col min="13076" max="13076" width="11" style="11" customWidth="1"/>
    <col min="13077" max="13077" width="4.6640625" style="11" customWidth="1"/>
    <col min="13078" max="13078" width="10.6640625" style="11" customWidth="1"/>
    <col min="13079" max="13079" width="5.6640625" style="11" customWidth="1"/>
    <col min="13080" max="13080" width="10.5" style="11" customWidth="1"/>
    <col min="13081" max="13081" width="15.5" style="11" customWidth="1"/>
    <col min="13082" max="13082" width="0" style="11" hidden="1" customWidth="1"/>
    <col min="13083" max="13083" width="44.33203125" style="11" customWidth="1"/>
    <col min="13084" max="13312" width="8.83203125" style="11"/>
    <col min="13313" max="13313" width="52.83203125" style="11" customWidth="1"/>
    <col min="13314" max="13314" width="14.83203125" style="11" customWidth="1"/>
    <col min="13315" max="13315" width="4" style="11" customWidth="1"/>
    <col min="13316" max="13316" width="11.33203125" style="11" customWidth="1"/>
    <col min="13317" max="13317" width="4.1640625" style="11" customWidth="1"/>
    <col min="13318" max="13318" width="11.1640625" style="11" customWidth="1"/>
    <col min="13319" max="13319" width="4.6640625" style="11" customWidth="1"/>
    <col min="13320" max="13320" width="11.5" style="11" customWidth="1"/>
    <col min="13321" max="13321" width="4.6640625" style="11" customWidth="1"/>
    <col min="13322" max="13322" width="11.33203125" style="11" customWidth="1"/>
    <col min="13323" max="13323" width="4.33203125" style="11" customWidth="1"/>
    <col min="13324" max="13324" width="10.5" style="11" customWidth="1"/>
    <col min="13325" max="13325" width="5" style="11" customWidth="1"/>
    <col min="13326" max="13326" width="11.5" style="11" customWidth="1"/>
    <col min="13327" max="13327" width="4.6640625" style="11" customWidth="1"/>
    <col min="13328" max="13328" width="10.83203125" style="11" customWidth="1"/>
    <col min="13329" max="13329" width="5.5" style="11" customWidth="1"/>
    <col min="13330" max="13330" width="10" style="11" customWidth="1"/>
    <col min="13331" max="13331" width="4.5" style="11" customWidth="1"/>
    <col min="13332" max="13332" width="11" style="11" customWidth="1"/>
    <col min="13333" max="13333" width="4.6640625" style="11" customWidth="1"/>
    <col min="13334" max="13334" width="10.6640625" style="11" customWidth="1"/>
    <col min="13335" max="13335" width="5.6640625" style="11" customWidth="1"/>
    <col min="13336" max="13336" width="10.5" style="11" customWidth="1"/>
    <col min="13337" max="13337" width="15.5" style="11" customWidth="1"/>
    <col min="13338" max="13338" width="0" style="11" hidden="1" customWidth="1"/>
    <col min="13339" max="13339" width="44.33203125" style="11" customWidth="1"/>
    <col min="13340" max="13568" width="8.83203125" style="11"/>
    <col min="13569" max="13569" width="52.83203125" style="11" customWidth="1"/>
    <col min="13570" max="13570" width="14.83203125" style="11" customWidth="1"/>
    <col min="13571" max="13571" width="4" style="11" customWidth="1"/>
    <col min="13572" max="13572" width="11.33203125" style="11" customWidth="1"/>
    <col min="13573" max="13573" width="4.1640625" style="11" customWidth="1"/>
    <col min="13574" max="13574" width="11.1640625" style="11" customWidth="1"/>
    <col min="13575" max="13575" width="4.6640625" style="11" customWidth="1"/>
    <col min="13576" max="13576" width="11.5" style="11" customWidth="1"/>
    <col min="13577" max="13577" width="4.6640625" style="11" customWidth="1"/>
    <col min="13578" max="13578" width="11.33203125" style="11" customWidth="1"/>
    <col min="13579" max="13579" width="4.33203125" style="11" customWidth="1"/>
    <col min="13580" max="13580" width="10.5" style="11" customWidth="1"/>
    <col min="13581" max="13581" width="5" style="11" customWidth="1"/>
    <col min="13582" max="13582" width="11.5" style="11" customWidth="1"/>
    <col min="13583" max="13583" width="4.6640625" style="11" customWidth="1"/>
    <col min="13584" max="13584" width="10.83203125" style="11" customWidth="1"/>
    <col min="13585" max="13585" width="5.5" style="11" customWidth="1"/>
    <col min="13586" max="13586" width="10" style="11" customWidth="1"/>
    <col min="13587" max="13587" width="4.5" style="11" customWidth="1"/>
    <col min="13588" max="13588" width="11" style="11" customWidth="1"/>
    <col min="13589" max="13589" width="4.6640625" style="11" customWidth="1"/>
    <col min="13590" max="13590" width="10.6640625" style="11" customWidth="1"/>
    <col min="13591" max="13591" width="5.6640625" style="11" customWidth="1"/>
    <col min="13592" max="13592" width="10.5" style="11" customWidth="1"/>
    <col min="13593" max="13593" width="15.5" style="11" customWidth="1"/>
    <col min="13594" max="13594" width="0" style="11" hidden="1" customWidth="1"/>
    <col min="13595" max="13595" width="44.33203125" style="11" customWidth="1"/>
    <col min="13596" max="13824" width="8.83203125" style="11"/>
    <col min="13825" max="13825" width="52.83203125" style="11" customWidth="1"/>
    <col min="13826" max="13826" width="14.83203125" style="11" customWidth="1"/>
    <col min="13827" max="13827" width="4" style="11" customWidth="1"/>
    <col min="13828" max="13828" width="11.33203125" style="11" customWidth="1"/>
    <col min="13829" max="13829" width="4.1640625" style="11" customWidth="1"/>
    <col min="13830" max="13830" width="11.1640625" style="11" customWidth="1"/>
    <col min="13831" max="13831" width="4.6640625" style="11" customWidth="1"/>
    <col min="13832" max="13832" width="11.5" style="11" customWidth="1"/>
    <col min="13833" max="13833" width="4.6640625" style="11" customWidth="1"/>
    <col min="13834" max="13834" width="11.33203125" style="11" customWidth="1"/>
    <col min="13835" max="13835" width="4.33203125" style="11" customWidth="1"/>
    <col min="13836" max="13836" width="10.5" style="11" customWidth="1"/>
    <col min="13837" max="13837" width="5" style="11" customWidth="1"/>
    <col min="13838" max="13838" width="11.5" style="11" customWidth="1"/>
    <col min="13839" max="13839" width="4.6640625" style="11" customWidth="1"/>
    <col min="13840" max="13840" width="10.83203125" style="11" customWidth="1"/>
    <col min="13841" max="13841" width="5.5" style="11" customWidth="1"/>
    <col min="13842" max="13842" width="10" style="11" customWidth="1"/>
    <col min="13843" max="13843" width="4.5" style="11" customWidth="1"/>
    <col min="13844" max="13844" width="11" style="11" customWidth="1"/>
    <col min="13845" max="13845" width="4.6640625" style="11" customWidth="1"/>
    <col min="13846" max="13846" width="10.6640625" style="11" customWidth="1"/>
    <col min="13847" max="13847" width="5.6640625" style="11" customWidth="1"/>
    <col min="13848" max="13848" width="10.5" style="11" customWidth="1"/>
    <col min="13849" max="13849" width="15.5" style="11" customWidth="1"/>
    <col min="13850" max="13850" width="0" style="11" hidden="1" customWidth="1"/>
    <col min="13851" max="13851" width="44.33203125" style="11" customWidth="1"/>
    <col min="13852" max="14080" width="8.83203125" style="11"/>
    <col min="14081" max="14081" width="52.83203125" style="11" customWidth="1"/>
    <col min="14082" max="14082" width="14.83203125" style="11" customWidth="1"/>
    <col min="14083" max="14083" width="4" style="11" customWidth="1"/>
    <col min="14084" max="14084" width="11.33203125" style="11" customWidth="1"/>
    <col min="14085" max="14085" width="4.1640625" style="11" customWidth="1"/>
    <col min="14086" max="14086" width="11.1640625" style="11" customWidth="1"/>
    <col min="14087" max="14087" width="4.6640625" style="11" customWidth="1"/>
    <col min="14088" max="14088" width="11.5" style="11" customWidth="1"/>
    <col min="14089" max="14089" width="4.6640625" style="11" customWidth="1"/>
    <col min="14090" max="14090" width="11.33203125" style="11" customWidth="1"/>
    <col min="14091" max="14091" width="4.33203125" style="11" customWidth="1"/>
    <col min="14092" max="14092" width="10.5" style="11" customWidth="1"/>
    <col min="14093" max="14093" width="5" style="11" customWidth="1"/>
    <col min="14094" max="14094" width="11.5" style="11" customWidth="1"/>
    <col min="14095" max="14095" width="4.6640625" style="11" customWidth="1"/>
    <col min="14096" max="14096" width="10.83203125" style="11" customWidth="1"/>
    <col min="14097" max="14097" width="5.5" style="11" customWidth="1"/>
    <col min="14098" max="14098" width="10" style="11" customWidth="1"/>
    <col min="14099" max="14099" width="4.5" style="11" customWidth="1"/>
    <col min="14100" max="14100" width="11" style="11" customWidth="1"/>
    <col min="14101" max="14101" width="4.6640625" style="11" customWidth="1"/>
    <col min="14102" max="14102" width="10.6640625" style="11" customWidth="1"/>
    <col min="14103" max="14103" width="5.6640625" style="11" customWidth="1"/>
    <col min="14104" max="14104" width="10.5" style="11" customWidth="1"/>
    <col min="14105" max="14105" width="15.5" style="11" customWidth="1"/>
    <col min="14106" max="14106" width="0" style="11" hidden="1" customWidth="1"/>
    <col min="14107" max="14107" width="44.33203125" style="11" customWidth="1"/>
    <col min="14108" max="14336" width="8.83203125" style="11"/>
    <col min="14337" max="14337" width="52.83203125" style="11" customWidth="1"/>
    <col min="14338" max="14338" width="14.83203125" style="11" customWidth="1"/>
    <col min="14339" max="14339" width="4" style="11" customWidth="1"/>
    <col min="14340" max="14340" width="11.33203125" style="11" customWidth="1"/>
    <col min="14341" max="14341" width="4.1640625" style="11" customWidth="1"/>
    <col min="14342" max="14342" width="11.1640625" style="11" customWidth="1"/>
    <col min="14343" max="14343" width="4.6640625" style="11" customWidth="1"/>
    <col min="14344" max="14344" width="11.5" style="11" customWidth="1"/>
    <col min="14345" max="14345" width="4.6640625" style="11" customWidth="1"/>
    <col min="14346" max="14346" width="11.33203125" style="11" customWidth="1"/>
    <col min="14347" max="14347" width="4.33203125" style="11" customWidth="1"/>
    <col min="14348" max="14348" width="10.5" style="11" customWidth="1"/>
    <col min="14349" max="14349" width="5" style="11" customWidth="1"/>
    <col min="14350" max="14350" width="11.5" style="11" customWidth="1"/>
    <col min="14351" max="14351" width="4.6640625" style="11" customWidth="1"/>
    <col min="14352" max="14352" width="10.83203125" style="11" customWidth="1"/>
    <col min="14353" max="14353" width="5.5" style="11" customWidth="1"/>
    <col min="14354" max="14354" width="10" style="11" customWidth="1"/>
    <col min="14355" max="14355" width="4.5" style="11" customWidth="1"/>
    <col min="14356" max="14356" width="11" style="11" customWidth="1"/>
    <col min="14357" max="14357" width="4.6640625" style="11" customWidth="1"/>
    <col min="14358" max="14358" width="10.6640625" style="11" customWidth="1"/>
    <col min="14359" max="14359" width="5.6640625" style="11" customWidth="1"/>
    <col min="14360" max="14360" width="10.5" style="11" customWidth="1"/>
    <col min="14361" max="14361" width="15.5" style="11" customWidth="1"/>
    <col min="14362" max="14362" width="0" style="11" hidden="1" customWidth="1"/>
    <col min="14363" max="14363" width="44.33203125" style="11" customWidth="1"/>
    <col min="14364" max="14592" width="8.83203125" style="11"/>
    <col min="14593" max="14593" width="52.83203125" style="11" customWidth="1"/>
    <col min="14594" max="14594" width="14.83203125" style="11" customWidth="1"/>
    <col min="14595" max="14595" width="4" style="11" customWidth="1"/>
    <col min="14596" max="14596" width="11.33203125" style="11" customWidth="1"/>
    <col min="14597" max="14597" width="4.1640625" style="11" customWidth="1"/>
    <col min="14598" max="14598" width="11.1640625" style="11" customWidth="1"/>
    <col min="14599" max="14599" width="4.6640625" style="11" customWidth="1"/>
    <col min="14600" max="14600" width="11.5" style="11" customWidth="1"/>
    <col min="14601" max="14601" width="4.6640625" style="11" customWidth="1"/>
    <col min="14602" max="14602" width="11.33203125" style="11" customWidth="1"/>
    <col min="14603" max="14603" width="4.33203125" style="11" customWidth="1"/>
    <col min="14604" max="14604" width="10.5" style="11" customWidth="1"/>
    <col min="14605" max="14605" width="5" style="11" customWidth="1"/>
    <col min="14606" max="14606" width="11.5" style="11" customWidth="1"/>
    <col min="14607" max="14607" width="4.6640625" style="11" customWidth="1"/>
    <col min="14608" max="14608" width="10.83203125" style="11" customWidth="1"/>
    <col min="14609" max="14609" width="5.5" style="11" customWidth="1"/>
    <col min="14610" max="14610" width="10" style="11" customWidth="1"/>
    <col min="14611" max="14611" width="4.5" style="11" customWidth="1"/>
    <col min="14612" max="14612" width="11" style="11" customWidth="1"/>
    <col min="14613" max="14613" width="4.6640625" style="11" customWidth="1"/>
    <col min="14614" max="14614" width="10.6640625" style="11" customWidth="1"/>
    <col min="14615" max="14615" width="5.6640625" style="11" customWidth="1"/>
    <col min="14616" max="14616" width="10.5" style="11" customWidth="1"/>
    <col min="14617" max="14617" width="15.5" style="11" customWidth="1"/>
    <col min="14618" max="14618" width="0" style="11" hidden="1" customWidth="1"/>
    <col min="14619" max="14619" width="44.33203125" style="11" customWidth="1"/>
    <col min="14620" max="14848" width="8.83203125" style="11"/>
    <col min="14849" max="14849" width="52.83203125" style="11" customWidth="1"/>
    <col min="14850" max="14850" width="14.83203125" style="11" customWidth="1"/>
    <col min="14851" max="14851" width="4" style="11" customWidth="1"/>
    <col min="14852" max="14852" width="11.33203125" style="11" customWidth="1"/>
    <col min="14853" max="14853" width="4.1640625" style="11" customWidth="1"/>
    <col min="14854" max="14854" width="11.1640625" style="11" customWidth="1"/>
    <col min="14855" max="14855" width="4.6640625" style="11" customWidth="1"/>
    <col min="14856" max="14856" width="11.5" style="11" customWidth="1"/>
    <col min="14857" max="14857" width="4.6640625" style="11" customWidth="1"/>
    <col min="14858" max="14858" width="11.33203125" style="11" customWidth="1"/>
    <col min="14859" max="14859" width="4.33203125" style="11" customWidth="1"/>
    <col min="14860" max="14860" width="10.5" style="11" customWidth="1"/>
    <col min="14861" max="14861" width="5" style="11" customWidth="1"/>
    <col min="14862" max="14862" width="11.5" style="11" customWidth="1"/>
    <col min="14863" max="14863" width="4.6640625" style="11" customWidth="1"/>
    <col min="14864" max="14864" width="10.83203125" style="11" customWidth="1"/>
    <col min="14865" max="14865" width="5.5" style="11" customWidth="1"/>
    <col min="14866" max="14866" width="10" style="11" customWidth="1"/>
    <col min="14867" max="14867" width="4.5" style="11" customWidth="1"/>
    <col min="14868" max="14868" width="11" style="11" customWidth="1"/>
    <col min="14869" max="14869" width="4.6640625" style="11" customWidth="1"/>
    <col min="14870" max="14870" width="10.6640625" style="11" customWidth="1"/>
    <col min="14871" max="14871" width="5.6640625" style="11" customWidth="1"/>
    <col min="14872" max="14872" width="10.5" style="11" customWidth="1"/>
    <col min="14873" max="14873" width="15.5" style="11" customWidth="1"/>
    <col min="14874" max="14874" width="0" style="11" hidden="1" customWidth="1"/>
    <col min="14875" max="14875" width="44.33203125" style="11" customWidth="1"/>
    <col min="14876" max="15104" width="8.83203125" style="11"/>
    <col min="15105" max="15105" width="52.83203125" style="11" customWidth="1"/>
    <col min="15106" max="15106" width="14.83203125" style="11" customWidth="1"/>
    <col min="15107" max="15107" width="4" style="11" customWidth="1"/>
    <col min="15108" max="15108" width="11.33203125" style="11" customWidth="1"/>
    <col min="15109" max="15109" width="4.1640625" style="11" customWidth="1"/>
    <col min="15110" max="15110" width="11.1640625" style="11" customWidth="1"/>
    <col min="15111" max="15111" width="4.6640625" style="11" customWidth="1"/>
    <col min="15112" max="15112" width="11.5" style="11" customWidth="1"/>
    <col min="15113" max="15113" width="4.6640625" style="11" customWidth="1"/>
    <col min="15114" max="15114" width="11.33203125" style="11" customWidth="1"/>
    <col min="15115" max="15115" width="4.33203125" style="11" customWidth="1"/>
    <col min="15116" max="15116" width="10.5" style="11" customWidth="1"/>
    <col min="15117" max="15117" width="5" style="11" customWidth="1"/>
    <col min="15118" max="15118" width="11.5" style="11" customWidth="1"/>
    <col min="15119" max="15119" width="4.6640625" style="11" customWidth="1"/>
    <col min="15120" max="15120" width="10.83203125" style="11" customWidth="1"/>
    <col min="15121" max="15121" width="5.5" style="11" customWidth="1"/>
    <col min="15122" max="15122" width="10" style="11" customWidth="1"/>
    <col min="15123" max="15123" width="4.5" style="11" customWidth="1"/>
    <col min="15124" max="15124" width="11" style="11" customWidth="1"/>
    <col min="15125" max="15125" width="4.6640625" style="11" customWidth="1"/>
    <col min="15126" max="15126" width="10.6640625" style="11" customWidth="1"/>
    <col min="15127" max="15127" width="5.6640625" style="11" customWidth="1"/>
    <col min="15128" max="15128" width="10.5" style="11" customWidth="1"/>
    <col min="15129" max="15129" width="15.5" style="11" customWidth="1"/>
    <col min="15130" max="15130" width="0" style="11" hidden="1" customWidth="1"/>
    <col min="15131" max="15131" width="44.33203125" style="11" customWidth="1"/>
    <col min="15132" max="15360" width="8.83203125" style="11"/>
    <col min="15361" max="15361" width="52.83203125" style="11" customWidth="1"/>
    <col min="15362" max="15362" width="14.83203125" style="11" customWidth="1"/>
    <col min="15363" max="15363" width="4" style="11" customWidth="1"/>
    <col min="15364" max="15364" width="11.33203125" style="11" customWidth="1"/>
    <col min="15365" max="15365" width="4.1640625" style="11" customWidth="1"/>
    <col min="15366" max="15366" width="11.1640625" style="11" customWidth="1"/>
    <col min="15367" max="15367" width="4.6640625" style="11" customWidth="1"/>
    <col min="15368" max="15368" width="11.5" style="11" customWidth="1"/>
    <col min="15369" max="15369" width="4.6640625" style="11" customWidth="1"/>
    <col min="15370" max="15370" width="11.33203125" style="11" customWidth="1"/>
    <col min="15371" max="15371" width="4.33203125" style="11" customWidth="1"/>
    <col min="15372" max="15372" width="10.5" style="11" customWidth="1"/>
    <col min="15373" max="15373" width="5" style="11" customWidth="1"/>
    <col min="15374" max="15374" width="11.5" style="11" customWidth="1"/>
    <col min="15375" max="15375" width="4.6640625" style="11" customWidth="1"/>
    <col min="15376" max="15376" width="10.83203125" style="11" customWidth="1"/>
    <col min="15377" max="15377" width="5.5" style="11" customWidth="1"/>
    <col min="15378" max="15378" width="10" style="11" customWidth="1"/>
    <col min="15379" max="15379" width="4.5" style="11" customWidth="1"/>
    <col min="15380" max="15380" width="11" style="11" customWidth="1"/>
    <col min="15381" max="15381" width="4.6640625" style="11" customWidth="1"/>
    <col min="15382" max="15382" width="10.6640625" style="11" customWidth="1"/>
    <col min="15383" max="15383" width="5.6640625" style="11" customWidth="1"/>
    <col min="15384" max="15384" width="10.5" style="11" customWidth="1"/>
    <col min="15385" max="15385" width="15.5" style="11" customWidth="1"/>
    <col min="15386" max="15386" width="0" style="11" hidden="1" customWidth="1"/>
    <col min="15387" max="15387" width="44.33203125" style="11" customWidth="1"/>
    <col min="15388" max="15616" width="8.83203125" style="11"/>
    <col min="15617" max="15617" width="52.83203125" style="11" customWidth="1"/>
    <col min="15618" max="15618" width="14.83203125" style="11" customWidth="1"/>
    <col min="15619" max="15619" width="4" style="11" customWidth="1"/>
    <col min="15620" max="15620" width="11.33203125" style="11" customWidth="1"/>
    <col min="15621" max="15621" width="4.1640625" style="11" customWidth="1"/>
    <col min="15622" max="15622" width="11.1640625" style="11" customWidth="1"/>
    <col min="15623" max="15623" width="4.6640625" style="11" customWidth="1"/>
    <col min="15624" max="15624" width="11.5" style="11" customWidth="1"/>
    <col min="15625" max="15625" width="4.6640625" style="11" customWidth="1"/>
    <col min="15626" max="15626" width="11.33203125" style="11" customWidth="1"/>
    <col min="15627" max="15627" width="4.33203125" style="11" customWidth="1"/>
    <col min="15628" max="15628" width="10.5" style="11" customWidth="1"/>
    <col min="15629" max="15629" width="5" style="11" customWidth="1"/>
    <col min="15630" max="15630" width="11.5" style="11" customWidth="1"/>
    <col min="15631" max="15631" width="4.6640625" style="11" customWidth="1"/>
    <col min="15632" max="15632" width="10.83203125" style="11" customWidth="1"/>
    <col min="15633" max="15633" width="5.5" style="11" customWidth="1"/>
    <col min="15634" max="15634" width="10" style="11" customWidth="1"/>
    <col min="15635" max="15635" width="4.5" style="11" customWidth="1"/>
    <col min="15636" max="15636" width="11" style="11" customWidth="1"/>
    <col min="15637" max="15637" width="4.6640625" style="11" customWidth="1"/>
    <col min="15638" max="15638" width="10.6640625" style="11" customWidth="1"/>
    <col min="15639" max="15639" width="5.6640625" style="11" customWidth="1"/>
    <col min="15640" max="15640" width="10.5" style="11" customWidth="1"/>
    <col min="15641" max="15641" width="15.5" style="11" customWidth="1"/>
    <col min="15642" max="15642" width="0" style="11" hidden="1" customWidth="1"/>
    <col min="15643" max="15643" width="44.33203125" style="11" customWidth="1"/>
    <col min="15644" max="15872" width="8.83203125" style="11"/>
    <col min="15873" max="15873" width="52.83203125" style="11" customWidth="1"/>
    <col min="15874" max="15874" width="14.83203125" style="11" customWidth="1"/>
    <col min="15875" max="15875" width="4" style="11" customWidth="1"/>
    <col min="15876" max="15876" width="11.33203125" style="11" customWidth="1"/>
    <col min="15877" max="15877" width="4.1640625" style="11" customWidth="1"/>
    <col min="15878" max="15878" width="11.1640625" style="11" customWidth="1"/>
    <col min="15879" max="15879" width="4.6640625" style="11" customWidth="1"/>
    <col min="15880" max="15880" width="11.5" style="11" customWidth="1"/>
    <col min="15881" max="15881" width="4.6640625" style="11" customWidth="1"/>
    <col min="15882" max="15882" width="11.33203125" style="11" customWidth="1"/>
    <col min="15883" max="15883" width="4.33203125" style="11" customWidth="1"/>
    <col min="15884" max="15884" width="10.5" style="11" customWidth="1"/>
    <col min="15885" max="15885" width="5" style="11" customWidth="1"/>
    <col min="15886" max="15886" width="11.5" style="11" customWidth="1"/>
    <col min="15887" max="15887" width="4.6640625" style="11" customWidth="1"/>
    <col min="15888" max="15888" width="10.83203125" style="11" customWidth="1"/>
    <col min="15889" max="15889" width="5.5" style="11" customWidth="1"/>
    <col min="15890" max="15890" width="10" style="11" customWidth="1"/>
    <col min="15891" max="15891" width="4.5" style="11" customWidth="1"/>
    <col min="15892" max="15892" width="11" style="11" customWidth="1"/>
    <col min="15893" max="15893" width="4.6640625" style="11" customWidth="1"/>
    <col min="15894" max="15894" width="10.6640625" style="11" customWidth="1"/>
    <col min="15895" max="15895" width="5.6640625" style="11" customWidth="1"/>
    <col min="15896" max="15896" width="10.5" style="11" customWidth="1"/>
    <col min="15897" max="15897" width="15.5" style="11" customWidth="1"/>
    <col min="15898" max="15898" width="0" style="11" hidden="1" customWidth="1"/>
    <col min="15899" max="15899" width="44.33203125" style="11" customWidth="1"/>
    <col min="15900" max="16128" width="8.83203125" style="11"/>
    <col min="16129" max="16129" width="52.83203125" style="11" customWidth="1"/>
    <col min="16130" max="16130" width="14.83203125" style="11" customWidth="1"/>
    <col min="16131" max="16131" width="4" style="11" customWidth="1"/>
    <col min="16132" max="16132" width="11.33203125" style="11" customWidth="1"/>
    <col min="16133" max="16133" width="4.1640625" style="11" customWidth="1"/>
    <col min="16134" max="16134" width="11.1640625" style="11" customWidth="1"/>
    <col min="16135" max="16135" width="4.6640625" style="11" customWidth="1"/>
    <col min="16136" max="16136" width="11.5" style="11" customWidth="1"/>
    <col min="16137" max="16137" width="4.6640625" style="11" customWidth="1"/>
    <col min="16138" max="16138" width="11.33203125" style="11" customWidth="1"/>
    <col min="16139" max="16139" width="4.33203125" style="11" customWidth="1"/>
    <col min="16140" max="16140" width="10.5" style="11" customWidth="1"/>
    <col min="16141" max="16141" width="5" style="11" customWidth="1"/>
    <col min="16142" max="16142" width="11.5" style="11" customWidth="1"/>
    <col min="16143" max="16143" width="4.6640625" style="11" customWidth="1"/>
    <col min="16144" max="16144" width="10.83203125" style="11" customWidth="1"/>
    <col min="16145" max="16145" width="5.5" style="11" customWidth="1"/>
    <col min="16146" max="16146" width="10" style="11" customWidth="1"/>
    <col min="16147" max="16147" width="4.5" style="11" customWidth="1"/>
    <col min="16148" max="16148" width="11" style="11" customWidth="1"/>
    <col min="16149" max="16149" width="4.6640625" style="11" customWidth="1"/>
    <col min="16150" max="16150" width="10.6640625" style="11" customWidth="1"/>
    <col min="16151" max="16151" width="5.6640625" style="11" customWidth="1"/>
    <col min="16152" max="16152" width="10.5" style="11" customWidth="1"/>
    <col min="16153" max="16153" width="15.5" style="11" customWidth="1"/>
    <col min="16154" max="16154" width="0" style="11" hidden="1" customWidth="1"/>
    <col min="16155" max="16155" width="44.33203125" style="11" customWidth="1"/>
    <col min="16156" max="16384" width="8.83203125" style="11"/>
  </cols>
  <sheetData>
    <row r="1" spans="1:77" s="5" customFormat="1" ht="16.5" customHeight="1">
      <c r="A1" s="1"/>
      <c r="B1" s="2" t="s">
        <v>0</v>
      </c>
      <c r="C1" s="3"/>
      <c r="D1" s="2" t="s">
        <v>1</v>
      </c>
      <c r="E1" s="2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7</v>
      </c>
      <c r="Q1" s="2"/>
      <c r="R1" s="2" t="s">
        <v>8</v>
      </c>
      <c r="S1" s="2"/>
      <c r="T1" s="2" t="s">
        <v>9</v>
      </c>
      <c r="U1" s="2"/>
      <c r="V1" s="2" t="s">
        <v>10</v>
      </c>
      <c r="W1" s="2"/>
      <c r="X1" s="2" t="s">
        <v>11</v>
      </c>
      <c r="Y1" s="1"/>
      <c r="Z1" s="4"/>
    </row>
    <row r="2" spans="1:77" ht="16.5" customHeight="1" thickBot="1">
      <c r="A2" s="6" t="s">
        <v>30</v>
      </c>
      <c r="B2" s="81"/>
      <c r="C2" s="8"/>
      <c r="D2" s="81"/>
      <c r="E2" s="9"/>
      <c r="F2" s="9"/>
      <c r="G2" s="9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0"/>
    </row>
    <row r="3" spans="1:77" ht="16.5" customHeight="1" thickBot="1">
      <c r="A3" s="83" t="s">
        <v>29</v>
      </c>
      <c r="B3" s="12">
        <v>50000</v>
      </c>
      <c r="C3" s="12" t="s">
        <v>13</v>
      </c>
      <c r="D3" s="12">
        <v>50000</v>
      </c>
      <c r="E3" s="12" t="s">
        <v>13</v>
      </c>
      <c r="F3" s="12">
        <v>50000</v>
      </c>
      <c r="G3" s="12" t="s">
        <v>13</v>
      </c>
      <c r="H3" s="12">
        <v>60000</v>
      </c>
      <c r="I3" s="12" t="s">
        <v>13</v>
      </c>
      <c r="J3" s="12">
        <v>60000</v>
      </c>
      <c r="K3" s="12" t="s">
        <v>13</v>
      </c>
      <c r="L3" s="12">
        <v>60000</v>
      </c>
      <c r="M3" s="12" t="s">
        <v>13</v>
      </c>
      <c r="N3" s="12">
        <v>60000</v>
      </c>
      <c r="O3" s="12" t="s">
        <v>13</v>
      </c>
      <c r="P3" s="12">
        <v>65000</v>
      </c>
      <c r="Q3" s="12" t="s">
        <v>13</v>
      </c>
      <c r="R3" s="12">
        <v>65000</v>
      </c>
      <c r="S3" s="12" t="s">
        <v>13</v>
      </c>
      <c r="T3" s="12">
        <v>65000</v>
      </c>
      <c r="U3" s="12" t="s">
        <v>13</v>
      </c>
      <c r="V3" s="12">
        <v>65000</v>
      </c>
      <c r="W3" s="12" t="s">
        <v>13</v>
      </c>
      <c r="X3" s="13">
        <v>65000</v>
      </c>
      <c r="Y3" s="14">
        <f>SUM(D3:X3)</f>
        <v>665000</v>
      </c>
      <c r="Z3" s="15"/>
    </row>
    <row r="4" spans="1:77" s="20" customFormat="1" ht="16.5" customHeight="1" thickTop="1" thickBot="1">
      <c r="A4" s="16" t="s">
        <v>22</v>
      </c>
      <c r="B4" s="17">
        <v>320000</v>
      </c>
      <c r="C4" s="17"/>
      <c r="D4" s="17">
        <v>325000</v>
      </c>
      <c r="E4" s="17"/>
      <c r="F4" s="17">
        <v>330000</v>
      </c>
      <c r="G4" s="17"/>
      <c r="H4" s="17">
        <v>340000</v>
      </c>
      <c r="I4" s="17"/>
      <c r="J4" s="17">
        <v>345000</v>
      </c>
      <c r="K4" s="17"/>
      <c r="L4" s="17">
        <v>350000</v>
      </c>
      <c r="M4" s="17"/>
      <c r="N4" s="17">
        <v>355000</v>
      </c>
      <c r="O4" s="17"/>
      <c r="P4" s="17">
        <v>360000</v>
      </c>
      <c r="Q4" s="17"/>
      <c r="R4" s="17">
        <v>370000</v>
      </c>
      <c r="S4" s="17"/>
      <c r="T4" s="17">
        <v>375000</v>
      </c>
      <c r="U4" s="17"/>
      <c r="V4" s="17">
        <v>380000</v>
      </c>
      <c r="W4" s="17"/>
      <c r="X4" s="17">
        <v>390000</v>
      </c>
      <c r="Y4" s="18">
        <f>SUM(B4:X4)</f>
        <v>4240000</v>
      </c>
      <c r="Z4" s="19" t="s">
        <v>13</v>
      </c>
    </row>
    <row r="5" spans="1:77" s="20" customFormat="1" ht="16.5" customHeight="1" thickTop="1" thickBot="1">
      <c r="A5" s="16" t="s">
        <v>14</v>
      </c>
      <c r="B5" s="17">
        <f>(B4*0.01)</f>
        <v>3200</v>
      </c>
      <c r="C5" s="17"/>
      <c r="D5" s="17">
        <f>(D4*0.01)</f>
        <v>3250</v>
      </c>
      <c r="E5" s="17"/>
      <c r="F5" s="17">
        <f>(F4*0.01)</f>
        <v>3300</v>
      </c>
      <c r="G5" s="17"/>
      <c r="H5" s="17">
        <f>(H4*0.01)</f>
        <v>3400</v>
      </c>
      <c r="I5" s="17"/>
      <c r="J5" s="17">
        <f>(J4*0.01)</f>
        <v>3450</v>
      </c>
      <c r="K5" s="17"/>
      <c r="L5" s="17">
        <f>(L4*0.01)</f>
        <v>3500</v>
      </c>
      <c r="M5" s="17"/>
      <c r="N5" s="17">
        <f>(N4*0.01)</f>
        <v>3550</v>
      </c>
      <c r="O5" s="17"/>
      <c r="P5" s="17">
        <f>(P4*0.01)</f>
        <v>3600</v>
      </c>
      <c r="Q5" s="17"/>
      <c r="R5" s="17">
        <f>(R4*0.01)</f>
        <v>3700</v>
      </c>
      <c r="S5" s="17"/>
      <c r="T5" s="17">
        <f>(T4*0.01)</f>
        <v>3750</v>
      </c>
      <c r="U5" s="17"/>
      <c r="V5" s="17">
        <f>(V4*0.01)</f>
        <v>3800</v>
      </c>
      <c r="W5" s="17"/>
      <c r="X5" s="17">
        <f>(X4*0.01)</f>
        <v>3900</v>
      </c>
      <c r="Y5" s="18">
        <f>SUM(B5:X5)</f>
        <v>42400</v>
      </c>
      <c r="Z5" s="19" t="s">
        <v>13</v>
      </c>
    </row>
    <row r="6" spans="1:77" s="25" customFormat="1" ht="16.5" customHeight="1" thickTop="1" thickBot="1">
      <c r="A6" s="21" t="s">
        <v>15</v>
      </c>
      <c r="B6" s="22">
        <f>(B5*24.95)</f>
        <v>79840</v>
      </c>
      <c r="C6" s="23"/>
      <c r="D6" s="22">
        <f>(D5*24.95)</f>
        <v>81087.5</v>
      </c>
      <c r="E6" s="22"/>
      <c r="F6" s="22">
        <f>(F5*24.95)</f>
        <v>82335</v>
      </c>
      <c r="G6" s="22"/>
      <c r="H6" s="22">
        <f>(H5*24.95)</f>
        <v>84830</v>
      </c>
      <c r="I6" s="22"/>
      <c r="J6" s="22">
        <f>(J5*24.95)</f>
        <v>86077.5</v>
      </c>
      <c r="K6" s="22"/>
      <c r="L6" s="22">
        <f>(L5*24.95)</f>
        <v>87325</v>
      </c>
      <c r="M6" s="22"/>
      <c r="N6" s="22">
        <f>(N5*24.95)</f>
        <v>88572.5</v>
      </c>
      <c r="O6" s="22"/>
      <c r="P6" s="22">
        <f>(P5*24.95)</f>
        <v>89820</v>
      </c>
      <c r="Q6" s="22"/>
      <c r="R6" s="22">
        <f>(R5*24.95)</f>
        <v>92315</v>
      </c>
      <c r="S6" s="22"/>
      <c r="T6" s="22">
        <f>(T5*24.95)</f>
        <v>93562.5</v>
      </c>
      <c r="U6" s="22"/>
      <c r="V6" s="22">
        <f>(V5*24.95)</f>
        <v>94810</v>
      </c>
      <c r="W6" s="22"/>
      <c r="X6" s="22">
        <f>(X5*24.95)</f>
        <v>97305</v>
      </c>
      <c r="Y6" s="24">
        <f>SUM(B6:X6)</f>
        <v>1057880</v>
      </c>
      <c r="Z6" s="22" t="s">
        <v>13</v>
      </c>
    </row>
    <row r="7" spans="1:77" s="30" customFormat="1" ht="16.5" customHeight="1" thickTop="1" thickBot="1">
      <c r="A7" s="26" t="s">
        <v>16</v>
      </c>
      <c r="B7" s="27">
        <f>B6/B3</f>
        <v>1.5968</v>
      </c>
      <c r="C7" s="28"/>
      <c r="D7" s="27">
        <f>D6/D3</f>
        <v>1.62175</v>
      </c>
      <c r="E7" s="27"/>
      <c r="F7" s="27">
        <f>F6/F3</f>
        <v>1.6467000000000001</v>
      </c>
      <c r="G7" s="27"/>
      <c r="H7" s="27">
        <f>H6/H3</f>
        <v>1.4138333333333333</v>
      </c>
      <c r="I7" s="27"/>
      <c r="J7" s="27">
        <f>J6/J3</f>
        <v>1.434625</v>
      </c>
      <c r="K7" s="27"/>
      <c r="L7" s="27">
        <f>L6/L3</f>
        <v>1.4554166666666666</v>
      </c>
      <c r="M7" s="27"/>
      <c r="N7" s="27">
        <f>N6/N3</f>
        <v>1.4762083333333333</v>
      </c>
      <c r="O7" s="27"/>
      <c r="P7" s="27">
        <f>P6/P3</f>
        <v>1.3818461538461539</v>
      </c>
      <c r="Q7" s="27"/>
      <c r="R7" s="27">
        <f>R6/R3</f>
        <v>1.4202307692307692</v>
      </c>
      <c r="S7" s="27"/>
      <c r="T7" s="27">
        <f>T6/T3</f>
        <v>1.4394230769230769</v>
      </c>
      <c r="U7" s="27"/>
      <c r="V7" s="27">
        <f>V6/V3</f>
        <v>1.4586153846153846</v>
      </c>
      <c r="W7" s="27"/>
      <c r="X7" s="27">
        <f>X6/X3</f>
        <v>1.4970000000000001</v>
      </c>
      <c r="Y7" s="87">
        <f>Y11/Y3</f>
        <v>48.309430075187969</v>
      </c>
      <c r="Z7" s="29" t="s">
        <v>13</v>
      </c>
    </row>
    <row r="8" spans="1:77" ht="16.5" customHeight="1" thickTop="1" thickBot="1">
      <c r="A8" s="31" t="s">
        <v>23</v>
      </c>
      <c r="B8" s="22">
        <f>B6-B3</f>
        <v>29840</v>
      </c>
      <c r="C8" s="23"/>
      <c r="D8" s="22">
        <f>(D6-D3)</f>
        <v>31087.5</v>
      </c>
      <c r="E8" s="22"/>
      <c r="F8" s="22">
        <f>(F6-F3)</f>
        <v>32335</v>
      </c>
      <c r="G8" s="22"/>
      <c r="H8" s="22">
        <f>(H6-H3)</f>
        <v>24830</v>
      </c>
      <c r="I8" s="22"/>
      <c r="J8" s="22">
        <f>(J6-J3)</f>
        <v>26077.5</v>
      </c>
      <c r="K8" s="22"/>
      <c r="L8" s="22">
        <f>(L6-L3)</f>
        <v>27325</v>
      </c>
      <c r="M8" s="22"/>
      <c r="N8" s="22">
        <f>(N6-N3)</f>
        <v>28572.5</v>
      </c>
      <c r="O8" s="22"/>
      <c r="P8" s="22">
        <f>(P6-P3)</f>
        <v>24820</v>
      </c>
      <c r="Q8" s="22"/>
      <c r="R8" s="22">
        <f>(R6-R3)</f>
        <v>27315</v>
      </c>
      <c r="S8" s="22"/>
      <c r="T8" s="22">
        <f>(T6-T3)</f>
        <v>28562.5</v>
      </c>
      <c r="U8" s="22"/>
      <c r="V8" s="22">
        <f>(V6-V3)</f>
        <v>29810</v>
      </c>
      <c r="W8" s="22"/>
      <c r="X8" s="22">
        <f>(X6-X3)</f>
        <v>32305</v>
      </c>
      <c r="Y8" s="24">
        <f>SUM(B8:X8)</f>
        <v>342880</v>
      </c>
      <c r="Z8" s="15"/>
    </row>
    <row r="9" spans="1:77" ht="16.5" customHeight="1" thickTop="1" thickBot="1">
      <c r="A9" s="32" t="s">
        <v>17</v>
      </c>
      <c r="B9" s="33">
        <f>(B21*24.95)</f>
        <v>2174143</v>
      </c>
      <c r="C9" s="34"/>
      <c r="D9" s="33">
        <f>(D21*24.95)</f>
        <v>2253983</v>
      </c>
      <c r="E9" s="33"/>
      <c r="F9" s="33">
        <f>(F21*24.95)</f>
        <v>2335070.5</v>
      </c>
      <c r="G9" s="33"/>
      <c r="H9" s="33">
        <f>(H21*25.95)</f>
        <v>2514295.5</v>
      </c>
      <c r="I9" s="33"/>
      <c r="J9" s="33">
        <f>(J21*24.95)</f>
        <v>2502235.5</v>
      </c>
      <c r="K9" s="33"/>
      <c r="L9" s="33">
        <f>(L21*24.95)</f>
        <v>2588313</v>
      </c>
      <c r="M9" s="33"/>
      <c r="N9" s="33">
        <f>(N21*24.95)</f>
        <v>2675638</v>
      </c>
      <c r="O9" s="33"/>
      <c r="P9" s="33">
        <f>(P21*24.95)</f>
        <v>2764210.5</v>
      </c>
      <c r="Q9" s="33"/>
      <c r="R9" s="33">
        <f>(R21*24.95)</f>
        <v>2854030.5</v>
      </c>
      <c r="S9" s="33"/>
      <c r="T9" s="33">
        <f>(T21*24.95)</f>
        <v>2946345.5</v>
      </c>
      <c r="U9" s="33"/>
      <c r="V9" s="33">
        <f>(V21*24.95)</f>
        <v>3039908</v>
      </c>
      <c r="W9" s="33"/>
      <c r="X9" s="33">
        <f>(X21*24.95)</f>
        <v>3134718</v>
      </c>
      <c r="Y9" s="24">
        <f>SUM(B9:X9)</f>
        <v>31782891</v>
      </c>
      <c r="Z9" s="15"/>
    </row>
    <row r="10" spans="1:77" ht="16.5" customHeight="1" thickTop="1" thickBot="1">
      <c r="A10" s="35"/>
      <c r="B10" s="36"/>
      <c r="C10" s="3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8"/>
    </row>
    <row r="11" spans="1:77" s="45" customFormat="1" ht="16.5" customHeight="1" thickTop="1" thickBot="1">
      <c r="A11" s="86" t="s">
        <v>18</v>
      </c>
      <c r="B11" s="41">
        <f>(B8+B9)</f>
        <v>2203983</v>
      </c>
      <c r="C11" s="42"/>
      <c r="D11" s="41">
        <f>(D8+D9)</f>
        <v>2285070.5</v>
      </c>
      <c r="E11" s="43"/>
      <c r="F11" s="41">
        <f>(F8+F9)</f>
        <v>2367405.5</v>
      </c>
      <c r="G11" s="43"/>
      <c r="H11" s="41">
        <f>(H8+H9)</f>
        <v>2539125.5</v>
      </c>
      <c r="I11" s="43"/>
      <c r="J11" s="41">
        <f>(J8+J9)</f>
        <v>2528313</v>
      </c>
      <c r="K11" s="43"/>
      <c r="L11" s="41">
        <f>(L8+L9)</f>
        <v>2615638</v>
      </c>
      <c r="M11" s="43"/>
      <c r="N11" s="41">
        <f>(N8+N9)</f>
        <v>2704210.5</v>
      </c>
      <c r="O11" s="43"/>
      <c r="P11" s="41">
        <f>(P8+P9)</f>
        <v>2789030.5</v>
      </c>
      <c r="Q11" s="43"/>
      <c r="R11" s="41">
        <f>(R8+R9)</f>
        <v>2881345.5</v>
      </c>
      <c r="S11" s="43"/>
      <c r="T11" s="41">
        <f>(T8+T9)</f>
        <v>2974908</v>
      </c>
      <c r="U11" s="43"/>
      <c r="V11" s="41">
        <f>(V8+V9)</f>
        <v>3069718</v>
      </c>
      <c r="W11" s="42"/>
      <c r="X11" s="41">
        <f>(X8+X9)</f>
        <v>3167023</v>
      </c>
      <c r="Y11" s="44">
        <f>SUM(B11:X11)</f>
        <v>32125771</v>
      </c>
      <c r="Z11" s="40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</row>
    <row r="12" spans="1:77" ht="16.5" customHeight="1" thickTop="1" thickBot="1">
      <c r="A12" s="82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5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</row>
    <row r="13" spans="1:77" ht="16.5" customHeight="1" thickTop="1" thickBot="1">
      <c r="A13" s="47" t="s">
        <v>19</v>
      </c>
      <c r="B13" s="48">
        <f>(B6*0.03)</f>
        <v>2395.1999999999998</v>
      </c>
      <c r="C13" s="49"/>
      <c r="D13" s="48">
        <f>(D6*0.03)</f>
        <v>2432.625</v>
      </c>
      <c r="E13" s="48"/>
      <c r="F13" s="48">
        <f>(F6*0.03)</f>
        <v>2470.0499999999997</v>
      </c>
      <c r="G13" s="48"/>
      <c r="H13" s="48">
        <f>(H6*0.03)</f>
        <v>2544.9</v>
      </c>
      <c r="I13" s="48"/>
      <c r="J13" s="48">
        <f>(J6*0.03)</f>
        <v>2582.3249999999998</v>
      </c>
      <c r="K13" s="48"/>
      <c r="L13" s="48">
        <f>(L6*0.03)</f>
        <v>2619.75</v>
      </c>
      <c r="M13" s="48"/>
      <c r="N13" s="48">
        <f>(N6*0.03)</f>
        <v>2657.1749999999997</v>
      </c>
      <c r="O13" s="48"/>
      <c r="P13" s="48">
        <f>(P6*0.03)</f>
        <v>2694.6</v>
      </c>
      <c r="Q13" s="48"/>
      <c r="R13" s="48">
        <f>(R6*0.03)</f>
        <v>2769.45</v>
      </c>
      <c r="S13" s="48"/>
      <c r="T13" s="48">
        <f>(T6*0.03)</f>
        <v>2806.875</v>
      </c>
      <c r="U13" s="48"/>
      <c r="V13" s="48">
        <f>(V6*0.03)</f>
        <v>2844.2999999999997</v>
      </c>
      <c r="W13" s="48"/>
      <c r="X13" s="48">
        <f>(X6*0.03)</f>
        <v>2919.15</v>
      </c>
      <c r="Y13" s="50">
        <f t="shared" ref="Y13:Y17" si="0">SUM(B13:X13)</f>
        <v>31736.399999999998</v>
      </c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</row>
    <row r="14" spans="1:77" ht="16.5" customHeight="1" thickTop="1" thickBot="1">
      <c r="A14" s="35" t="s">
        <v>20</v>
      </c>
      <c r="B14" s="51">
        <f>(B6*0.05)</f>
        <v>3992</v>
      </c>
      <c r="C14" s="52"/>
      <c r="D14" s="51">
        <f>(D6*0.05)</f>
        <v>4054.375</v>
      </c>
      <c r="E14" s="51"/>
      <c r="F14" s="51">
        <f>(F6*0.05)</f>
        <v>4116.75</v>
      </c>
      <c r="G14" s="51"/>
      <c r="H14" s="51">
        <f>(H6*0.05)</f>
        <v>4241.5</v>
      </c>
      <c r="I14" s="51"/>
      <c r="J14" s="51">
        <f>(J6*0.05)</f>
        <v>4303.875</v>
      </c>
      <c r="K14" s="51"/>
      <c r="L14" s="51">
        <f>(L6*0.05)</f>
        <v>4366.25</v>
      </c>
      <c r="M14" s="51"/>
      <c r="N14" s="51">
        <f>(N6*0.04)</f>
        <v>3542.9</v>
      </c>
      <c r="O14" s="51"/>
      <c r="P14" s="51">
        <f>(P6*0.04)</f>
        <v>3592.8</v>
      </c>
      <c r="Q14" s="51"/>
      <c r="R14" s="51">
        <f>(R6*0.04)</f>
        <v>3692.6</v>
      </c>
      <c r="S14" s="51"/>
      <c r="T14" s="51">
        <f>(T6*0.04)</f>
        <v>3742.5</v>
      </c>
      <c r="U14" s="51"/>
      <c r="V14" s="51">
        <f>(V6*0.04)</f>
        <v>3792.4</v>
      </c>
      <c r="W14" s="51"/>
      <c r="X14" s="51">
        <f>(X6*0.04)</f>
        <v>3892.2000000000003</v>
      </c>
      <c r="Y14" s="50">
        <f t="shared" si="0"/>
        <v>47330.15</v>
      </c>
    </row>
    <row r="15" spans="1:77" s="5" customFormat="1" ht="16.5" customHeight="1" thickTop="1" thickBot="1">
      <c r="A15" s="35" t="s">
        <v>21</v>
      </c>
      <c r="B15" s="51">
        <f>(B6*0.1)</f>
        <v>7984</v>
      </c>
      <c r="C15" s="52"/>
      <c r="D15" s="51">
        <f>(D6*0.1)</f>
        <v>8108.75</v>
      </c>
      <c r="E15" s="51"/>
      <c r="F15" s="51">
        <f>(F6*0.1)</f>
        <v>8233.5</v>
      </c>
      <c r="G15" s="51"/>
      <c r="H15" s="51">
        <f>(H6*0.05)</f>
        <v>4241.5</v>
      </c>
      <c r="I15" s="51"/>
      <c r="J15" s="51">
        <f>(J6*0.05)</f>
        <v>4303.875</v>
      </c>
      <c r="K15" s="51"/>
      <c r="L15" s="51">
        <f>(L6*0.05)</f>
        <v>4366.25</v>
      </c>
      <c r="M15" s="51"/>
      <c r="N15" s="51">
        <f>(N6*0.05)</f>
        <v>4428.625</v>
      </c>
      <c r="O15" s="51"/>
      <c r="P15" s="51">
        <f>(P6*0.05)</f>
        <v>4491</v>
      </c>
      <c r="Q15" s="51"/>
      <c r="R15" s="51">
        <f>(R6*0.05)</f>
        <v>4615.75</v>
      </c>
      <c r="S15" s="51"/>
      <c r="T15" s="51">
        <f>(T6*0.05)</f>
        <v>4678.125</v>
      </c>
      <c r="U15" s="51"/>
      <c r="V15" s="51">
        <f>(V6*0.05)</f>
        <v>4740.5</v>
      </c>
      <c r="W15" s="51"/>
      <c r="X15" s="51">
        <f>(X6*0.05)</f>
        <v>4865.25</v>
      </c>
      <c r="Y15" s="50">
        <f t="shared" si="0"/>
        <v>65057.125</v>
      </c>
      <c r="Z15" s="46"/>
      <c r="AA15" s="11"/>
    </row>
    <row r="16" spans="1:77" ht="16.5" customHeight="1" thickTop="1" thickBot="1">
      <c r="A16" s="53" t="s">
        <v>31</v>
      </c>
      <c r="B16" s="54">
        <f>SUM(B13:B15)</f>
        <v>14371.2</v>
      </c>
      <c r="C16" s="55"/>
      <c r="D16" s="54">
        <f>SUM(D13:D15)</f>
        <v>14595.75</v>
      </c>
      <c r="E16" s="54"/>
      <c r="F16" s="54">
        <f>SUM(F13:F15)</f>
        <v>14820.3</v>
      </c>
      <c r="G16" s="54"/>
      <c r="H16" s="54">
        <f>SUM(H13:H15)</f>
        <v>11027.9</v>
      </c>
      <c r="I16" s="54"/>
      <c r="J16" s="54">
        <f>SUM(J13:J15)</f>
        <v>11190.075000000001</v>
      </c>
      <c r="K16" s="54"/>
      <c r="L16" s="54">
        <f>SUM(L13:L15)</f>
        <v>11352.25</v>
      </c>
      <c r="M16" s="54"/>
      <c r="N16" s="54">
        <f>SUM(N13:N15)</f>
        <v>10628.7</v>
      </c>
      <c r="O16" s="54"/>
      <c r="P16" s="54">
        <f>SUM(P13:P15)</f>
        <v>10778.4</v>
      </c>
      <c r="Q16" s="54"/>
      <c r="R16" s="54">
        <f>SUM(R13:R15)</f>
        <v>11077.8</v>
      </c>
      <c r="S16" s="54"/>
      <c r="T16" s="54">
        <f>SUM(T13:T15)</f>
        <v>11227.5</v>
      </c>
      <c r="U16" s="54"/>
      <c r="V16" s="54">
        <f>SUM(V13:V15)</f>
        <v>11377.2</v>
      </c>
      <c r="W16" s="54"/>
      <c r="X16" s="54">
        <f>SUM(X13:X15)</f>
        <v>11676.6</v>
      </c>
      <c r="Y16" s="50">
        <f t="shared" si="0"/>
        <v>144123.67500000002</v>
      </c>
      <c r="Z16" s="46"/>
    </row>
    <row r="17" spans="1:27" s="93" customFormat="1" ht="16.5" customHeight="1" thickTop="1" thickBot="1">
      <c r="A17" s="89" t="s">
        <v>32</v>
      </c>
      <c r="B17" s="90">
        <f>(B8+B9-B16)</f>
        <v>2189611.7999999998</v>
      </c>
      <c r="C17" s="91"/>
      <c r="D17" s="90">
        <f>(D8+D9-D16)</f>
        <v>2270474.75</v>
      </c>
      <c r="E17" s="90"/>
      <c r="F17" s="90">
        <f>(F8+F9-F16)</f>
        <v>2352585.2000000002</v>
      </c>
      <c r="G17" s="90"/>
      <c r="H17" s="90">
        <f>(H8+H9-H16)</f>
        <v>2528097.6</v>
      </c>
      <c r="I17" s="90"/>
      <c r="J17" s="90">
        <f>(J8+J9-J16)</f>
        <v>2517122.9249999998</v>
      </c>
      <c r="K17" s="90"/>
      <c r="L17" s="90">
        <f>(L8+L9-L16)</f>
        <v>2604285.75</v>
      </c>
      <c r="M17" s="90"/>
      <c r="N17" s="90">
        <f>(N8+N9-N16)</f>
        <v>2693581.8</v>
      </c>
      <c r="O17" s="90"/>
      <c r="P17" s="90">
        <f>(P8+P9-P16)</f>
        <v>2778252.1</v>
      </c>
      <c r="Q17" s="90"/>
      <c r="R17" s="90">
        <f>(R8+R9-16)</f>
        <v>2881329.5</v>
      </c>
      <c r="S17" s="90"/>
      <c r="T17" s="90">
        <f>(T8+T9-T16)</f>
        <v>2963680.5</v>
      </c>
      <c r="U17" s="90"/>
      <c r="V17" s="90">
        <f>(V8+V9-V16)</f>
        <v>3058340.8</v>
      </c>
      <c r="W17" s="90"/>
      <c r="X17" s="90">
        <f>(X8+X9-X16)</f>
        <v>3155346.4</v>
      </c>
      <c r="Y17" s="88">
        <f t="shared" si="0"/>
        <v>31992709.125</v>
      </c>
      <c r="Z17" s="92"/>
    </row>
    <row r="18" spans="1:27" ht="16.5" customHeight="1" thickTop="1" thickBot="1">
      <c r="C18" s="11"/>
      <c r="Y18" s="57"/>
      <c r="Z18" s="56"/>
    </row>
    <row r="19" spans="1:27" ht="16.5" customHeight="1" thickTop="1" thickBot="1">
      <c r="B19" s="36"/>
      <c r="C19" s="11"/>
      <c r="Y19" s="57"/>
      <c r="Z19" s="56" t="e">
        <f>SUM(#REF!)</f>
        <v>#REF!</v>
      </c>
    </row>
    <row r="20" spans="1:27" ht="16.5" customHeight="1" thickTop="1">
      <c r="C20" s="11"/>
    </row>
    <row r="21" spans="1:27" ht="16.5" customHeight="1">
      <c r="A21" s="35" t="s">
        <v>27</v>
      </c>
      <c r="B21" s="96">
        <f>(83990+3150)</f>
        <v>87140</v>
      </c>
      <c r="C21" s="94"/>
      <c r="D21" s="94">
        <f>(B21+B5)</f>
        <v>90340</v>
      </c>
      <c r="E21" s="94"/>
      <c r="F21" s="94">
        <f>(D5+D21)</f>
        <v>93590</v>
      </c>
      <c r="G21" s="94"/>
      <c r="H21" s="94">
        <f>(F5+F21)</f>
        <v>96890</v>
      </c>
      <c r="I21" s="94"/>
      <c r="J21" s="94">
        <f>(H5+H21)</f>
        <v>100290</v>
      </c>
      <c r="K21" s="94"/>
      <c r="L21" s="94">
        <f>(J5+J21)</f>
        <v>103740</v>
      </c>
      <c r="M21" s="94"/>
      <c r="N21" s="94">
        <f>(L5+L21)</f>
        <v>107240</v>
      </c>
      <c r="O21" s="94"/>
      <c r="P21" s="94">
        <f>(N5+N21)</f>
        <v>110790</v>
      </c>
      <c r="Q21" s="94"/>
      <c r="R21" s="94">
        <f>(P5+P21)</f>
        <v>114390</v>
      </c>
      <c r="S21" s="94"/>
      <c r="T21" s="94">
        <f>(R5+R21)</f>
        <v>118090</v>
      </c>
      <c r="U21" s="94"/>
      <c r="V21" s="94">
        <f>(T5+T21)</f>
        <v>121840</v>
      </c>
      <c r="W21" s="94"/>
      <c r="X21" s="94">
        <f>(V5+V21)</f>
        <v>125640</v>
      </c>
      <c r="Y21" s="39"/>
      <c r="Z21" s="39"/>
      <c r="AA21" s="58"/>
    </row>
    <row r="22" spans="1:27" ht="16.5" customHeight="1">
      <c r="C22" s="11"/>
      <c r="W22" s="59"/>
      <c r="X22" s="59"/>
      <c r="Y22" s="60"/>
      <c r="AA22" s="61"/>
    </row>
    <row r="23" spans="1:27" ht="16.5" customHeight="1">
      <c r="C23" s="11"/>
    </row>
    <row r="24" spans="1:27" ht="16.5" customHeight="1">
      <c r="C24" s="11"/>
    </row>
    <row r="25" spans="1:27" ht="16.5" customHeight="1">
      <c r="C25" s="11"/>
    </row>
    <row r="26" spans="1:27" ht="16.5" customHeight="1">
      <c r="C26" s="11"/>
    </row>
    <row r="27" spans="1:27" ht="16.5" customHeight="1">
      <c r="C27" s="11"/>
    </row>
    <row r="28" spans="1:27" ht="16.5" customHeight="1">
      <c r="C28" s="11"/>
    </row>
    <row r="29" spans="1:27" ht="16.5" customHeight="1">
      <c r="C29" s="11"/>
    </row>
    <row r="30" spans="1:27" ht="16.5" customHeight="1">
      <c r="C30" s="11"/>
    </row>
    <row r="31" spans="1:27" ht="16.5" customHeight="1">
      <c r="C31" s="11"/>
    </row>
    <row r="32" spans="1:27" ht="16.5" customHeight="1">
      <c r="C32" s="11"/>
    </row>
    <row r="33" spans="1:6" ht="16.5" customHeight="1">
      <c r="C33" s="11"/>
    </row>
    <row r="34" spans="1:6" ht="16.5" customHeight="1">
      <c r="C34" s="11"/>
    </row>
    <row r="35" spans="1:6" ht="16.5" customHeight="1">
      <c r="C35" s="11"/>
    </row>
    <row r="36" spans="1:6" ht="16.5" customHeight="1">
      <c r="C36" s="11"/>
    </row>
    <row r="37" spans="1:6" ht="16.5" customHeight="1">
      <c r="C37" s="11"/>
    </row>
    <row r="38" spans="1:6" ht="16.5" customHeight="1">
      <c r="C38" s="11"/>
    </row>
    <row r="39" spans="1:6" ht="16.5" customHeight="1">
      <c r="C39" s="11"/>
    </row>
    <row r="45" spans="1:6" ht="16.5" customHeight="1">
      <c r="A45" s="35"/>
    </row>
    <row r="46" spans="1:6" ht="16.5" customHeight="1">
      <c r="A46" s="35"/>
    </row>
    <row r="47" spans="1:6" ht="16.5" customHeight="1">
      <c r="A47" s="62"/>
    </row>
    <row r="48" spans="1:6" ht="16.5" customHeight="1">
      <c r="A48" s="63"/>
      <c r="F48" s="64"/>
    </row>
    <row r="49" spans="1:12" ht="16.5" customHeight="1">
      <c r="B49" s="65"/>
      <c r="C49" s="66"/>
      <c r="F49" s="67"/>
      <c r="G49" s="67"/>
      <c r="H49" s="68" t="s">
        <v>13</v>
      </c>
      <c r="I49" s="68"/>
      <c r="J49" s="69"/>
      <c r="K49" s="69"/>
    </row>
    <row r="50" spans="1:12" ht="16.5" customHeight="1">
      <c r="B50" s="70"/>
      <c r="H50" s="11" t="s">
        <v>13</v>
      </c>
      <c r="J50" s="11" t="s">
        <v>13</v>
      </c>
      <c r="L50" s="11" t="s">
        <v>13</v>
      </c>
    </row>
    <row r="51" spans="1:12" ht="16.5" customHeight="1">
      <c r="B51" s="71"/>
      <c r="H51" s="11" t="s">
        <v>13</v>
      </c>
      <c r="J51" s="11" t="s">
        <v>13</v>
      </c>
    </row>
    <row r="52" spans="1:12" ht="16.5" customHeight="1">
      <c r="B52" s="72"/>
      <c r="C52" s="73"/>
      <c r="H52" s="11" t="s">
        <v>13</v>
      </c>
      <c r="J52" s="11" t="s">
        <v>13</v>
      </c>
    </row>
    <row r="53" spans="1:12" ht="16.5" customHeight="1">
      <c r="B53" s="74"/>
      <c r="C53" s="75"/>
    </row>
    <row r="54" spans="1:12" ht="16.5" customHeight="1">
      <c r="B54" s="76"/>
      <c r="C54" s="77"/>
    </row>
    <row r="55" spans="1:12" ht="16.5" customHeight="1">
      <c r="B55" s="74"/>
      <c r="C55" s="75"/>
    </row>
    <row r="56" spans="1:12" ht="16.5" customHeight="1">
      <c r="B56" s="78"/>
      <c r="C56" s="73"/>
    </row>
    <row r="57" spans="1:12" ht="16.5" customHeight="1">
      <c r="B57" s="76"/>
      <c r="C57" s="77"/>
    </row>
    <row r="58" spans="1:12" ht="16.5" customHeight="1">
      <c r="B58" s="72"/>
      <c r="C58" s="73"/>
    </row>
    <row r="59" spans="1:12" ht="16.5" customHeight="1">
      <c r="B59" s="78"/>
      <c r="C59" s="73"/>
    </row>
    <row r="60" spans="1:12" ht="16.5" customHeight="1">
      <c r="B60" s="78"/>
      <c r="C60" s="73"/>
    </row>
    <row r="61" spans="1:12" ht="16.5" customHeight="1">
      <c r="A61" s="59"/>
      <c r="C61" s="79"/>
    </row>
    <row r="62" spans="1:12" ht="16.5" customHeight="1">
      <c r="B62" s="70"/>
      <c r="C62" s="80"/>
    </row>
    <row r="63" spans="1:12" ht="16.5" customHeight="1">
      <c r="B63" s="70"/>
    </row>
    <row r="64" spans="1:12" ht="16.5" customHeight="1">
      <c r="B64" s="70"/>
    </row>
    <row r="65" spans="2:3" ht="16.5" customHeight="1">
      <c r="B65" s="70"/>
    </row>
    <row r="66" spans="2:3" ht="16.5" customHeight="1">
      <c r="B66" s="70"/>
    </row>
    <row r="67" spans="2:3" ht="16.5" customHeight="1">
      <c r="B67" s="70"/>
      <c r="C67" s="11"/>
    </row>
    <row r="68" spans="2:3" ht="16.5" customHeight="1">
      <c r="B68" s="70"/>
      <c r="C68" s="11"/>
    </row>
    <row r="69" spans="2:3" ht="16.5" customHeight="1">
      <c r="B69" s="64"/>
      <c r="C69" s="11"/>
    </row>
    <row r="70" spans="2:3" ht="16.5" customHeight="1">
      <c r="B70" s="70"/>
      <c r="C70" s="11"/>
    </row>
    <row r="71" spans="2:3" ht="16.5" customHeight="1">
      <c r="B71" s="36"/>
      <c r="C71" s="11"/>
    </row>
    <row r="72" spans="2:3" ht="16.5" customHeight="1">
      <c r="C72" s="11"/>
    </row>
    <row r="73" spans="2:3" ht="16.5" customHeight="1">
      <c r="C73" s="11"/>
    </row>
    <row r="74" spans="2:3" ht="16.5" customHeight="1">
      <c r="C74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I8" sqref="I8"/>
    </sheetView>
  </sheetViews>
  <sheetFormatPr baseColWidth="10" defaultRowHeight="15" x14ac:dyDescent="0"/>
  <cols>
    <col min="1" max="1" width="40.6640625" customWidth="1"/>
    <col min="3" max="3" width="0.6640625" customWidth="1"/>
    <col min="5" max="5" width="14.5" customWidth="1"/>
    <col min="6" max="6" width="14" customWidth="1"/>
    <col min="7" max="7" width="13.83203125" customWidth="1"/>
  </cols>
  <sheetData>
    <row r="1" spans="1:7" ht="16" thickBot="1">
      <c r="A1" s="97"/>
      <c r="B1" s="139" t="s">
        <v>67</v>
      </c>
      <c r="C1" s="98"/>
      <c r="D1" s="140" t="s">
        <v>35</v>
      </c>
      <c r="E1" s="149" t="s">
        <v>36</v>
      </c>
      <c r="F1" s="139" t="s">
        <v>37</v>
      </c>
      <c r="G1" s="141" t="s">
        <v>38</v>
      </c>
    </row>
    <row r="2" spans="1:7" ht="26">
      <c r="A2" s="142" t="s">
        <v>55</v>
      </c>
      <c r="B2" s="108"/>
      <c r="C2" s="98"/>
      <c r="D2" s="108"/>
      <c r="E2" s="108"/>
      <c r="F2" s="108"/>
      <c r="G2" s="108"/>
    </row>
    <row r="3" spans="1:7">
      <c r="A3" s="115" t="s">
        <v>56</v>
      </c>
      <c r="B3" s="116">
        <v>1256989</v>
      </c>
      <c r="C3" s="98"/>
      <c r="D3" s="116">
        <v>4894488</v>
      </c>
      <c r="E3" s="116">
        <v>12324456</v>
      </c>
      <c r="F3" s="116">
        <v>20675383</v>
      </c>
      <c r="G3" s="116">
        <v>31992709</v>
      </c>
    </row>
    <row r="4" spans="1:7">
      <c r="A4" s="143"/>
      <c r="B4" s="108"/>
      <c r="C4" s="98"/>
      <c r="D4" s="108"/>
      <c r="E4" s="108"/>
      <c r="F4" s="108"/>
      <c r="G4" s="108"/>
    </row>
    <row r="5" spans="1:7" ht="26">
      <c r="A5" s="119" t="s">
        <v>57</v>
      </c>
      <c r="B5" s="108">
        <f>(B3*0.45-1256989)</f>
        <v>-691343.95</v>
      </c>
      <c r="C5" s="98"/>
      <c r="D5" s="108">
        <f>(D3*0.45-1256989)</f>
        <v>945530.60000000009</v>
      </c>
      <c r="E5" s="108">
        <f>(E3*0.45-E3)</f>
        <v>-6778450.7999999998</v>
      </c>
      <c r="F5" s="108">
        <f>(F3*0.45-F3)</f>
        <v>-11371460.65</v>
      </c>
      <c r="G5" s="108">
        <f>(G3*0.45-G3)</f>
        <v>-17595989.949999999</v>
      </c>
    </row>
    <row r="6" spans="1:7" ht="16" thickBot="1">
      <c r="A6" s="144" t="s">
        <v>58</v>
      </c>
      <c r="B6" s="129" t="s">
        <v>33</v>
      </c>
      <c r="C6" s="98"/>
      <c r="D6" s="129" t="s">
        <v>33</v>
      </c>
      <c r="E6" s="129" t="s">
        <v>33</v>
      </c>
      <c r="F6" s="129" t="s">
        <v>33</v>
      </c>
      <c r="G6" s="129" t="s">
        <v>33</v>
      </c>
    </row>
    <row r="7" spans="1:7">
      <c r="A7" s="142" t="s">
        <v>59</v>
      </c>
      <c r="B7" s="145">
        <f>SUM(B3:B6)</f>
        <v>565645.05000000005</v>
      </c>
      <c r="C7" s="98"/>
      <c r="D7" s="145">
        <f>SUM(D3:D6)</f>
        <v>5840018.5999999996</v>
      </c>
      <c r="E7" s="145">
        <f>SUM(E3:E6)</f>
        <v>5546005.2000000002</v>
      </c>
      <c r="F7" s="145">
        <f>SUM(F3:F6)</f>
        <v>9303922.3499999996</v>
      </c>
      <c r="G7" s="145">
        <f>SUM(G3:G6)</f>
        <v>14396719.050000001</v>
      </c>
    </row>
    <row r="8" spans="1:7">
      <c r="A8" s="97"/>
      <c r="B8" s="98"/>
      <c r="C8" s="98"/>
      <c r="D8" s="98"/>
      <c r="E8" s="98"/>
      <c r="F8" s="98"/>
      <c r="G8" s="98"/>
    </row>
    <row r="9" spans="1:7" ht="26">
      <c r="A9" s="142" t="s">
        <v>60</v>
      </c>
      <c r="B9" s="100">
        <v>0</v>
      </c>
      <c r="C9" s="98"/>
      <c r="D9" s="100">
        <v>0</v>
      </c>
      <c r="E9" s="100">
        <v>0</v>
      </c>
      <c r="F9" s="100">
        <v>0</v>
      </c>
      <c r="G9" s="100">
        <v>0</v>
      </c>
    </row>
    <row r="10" spans="1:7">
      <c r="A10" s="97"/>
      <c r="B10" s="98"/>
      <c r="C10" s="98"/>
      <c r="D10" s="98"/>
      <c r="E10" s="98"/>
      <c r="F10" s="98"/>
      <c r="G10" s="98"/>
    </row>
    <row r="11" spans="1:7" ht="26">
      <c r="A11" s="142" t="s">
        <v>61</v>
      </c>
      <c r="B11" s="100">
        <v>0</v>
      </c>
      <c r="C11" s="98"/>
      <c r="D11" s="100">
        <v>0</v>
      </c>
      <c r="E11" s="100">
        <v>0</v>
      </c>
      <c r="F11" s="100">
        <v>0</v>
      </c>
      <c r="G11" s="100">
        <v>0</v>
      </c>
    </row>
    <row r="12" spans="1:7">
      <c r="A12" s="97"/>
      <c r="B12" s="98"/>
      <c r="C12" s="98"/>
      <c r="D12" s="98"/>
      <c r="E12" s="98"/>
      <c r="F12" s="98"/>
      <c r="G12" s="98"/>
    </row>
    <row r="13" spans="1:7" ht="27" thickBot="1">
      <c r="A13" s="142" t="s">
        <v>62</v>
      </c>
      <c r="B13" s="110">
        <v>0</v>
      </c>
      <c r="C13" s="98"/>
      <c r="D13" s="110">
        <v>0</v>
      </c>
      <c r="E13" s="110">
        <v>0</v>
      </c>
      <c r="F13" s="110">
        <v>0</v>
      </c>
      <c r="G13" s="110">
        <v>0</v>
      </c>
    </row>
    <row r="14" spans="1:7">
      <c r="A14" s="146"/>
      <c r="B14" s="98"/>
      <c r="C14" s="98"/>
      <c r="D14" s="98"/>
      <c r="E14" s="98"/>
      <c r="F14" s="98"/>
      <c r="G14" s="98"/>
    </row>
    <row r="15" spans="1:7">
      <c r="A15" s="133" t="s">
        <v>63</v>
      </c>
      <c r="B15" s="98"/>
      <c r="C15" s="98"/>
      <c r="D15" s="98"/>
      <c r="E15" s="98"/>
      <c r="F15" s="98"/>
      <c r="G15" s="98"/>
    </row>
    <row r="16" spans="1:7">
      <c r="A16" s="142" t="s">
        <v>64</v>
      </c>
      <c r="B16" s="108" t="s">
        <v>33</v>
      </c>
      <c r="C16" s="98"/>
      <c r="D16" s="108" t="s">
        <v>33</v>
      </c>
      <c r="E16" s="108" t="s">
        <v>33</v>
      </c>
      <c r="F16" s="108" t="s">
        <v>33</v>
      </c>
      <c r="G16" s="108" t="s">
        <v>33</v>
      </c>
    </row>
    <row r="17" spans="1:7" ht="26">
      <c r="A17" s="119" t="s">
        <v>65</v>
      </c>
      <c r="B17" s="100" t="s">
        <v>33</v>
      </c>
      <c r="C17" s="98"/>
      <c r="D17" s="100" t="s">
        <v>33</v>
      </c>
      <c r="E17" s="100" t="s">
        <v>33</v>
      </c>
      <c r="F17" s="100" t="s">
        <v>33</v>
      </c>
      <c r="G17" s="100" t="s">
        <v>33</v>
      </c>
    </row>
    <row r="18" spans="1:7" ht="27" thickBot="1">
      <c r="A18" s="115" t="s">
        <v>66</v>
      </c>
      <c r="B18" s="136">
        <f>(B7+B9+B11+B13)</f>
        <v>565645.05000000005</v>
      </c>
      <c r="C18" s="98"/>
      <c r="D18" s="136">
        <f>(D7+D9+D11+D13)</f>
        <v>5840018.5999999996</v>
      </c>
      <c r="E18" s="136">
        <f>(E7+E9+E11+E13)</f>
        <v>5546005.2000000002</v>
      </c>
      <c r="F18" s="136">
        <f>(F7+F9+F11+F13)</f>
        <v>9303922.3499999996</v>
      </c>
      <c r="G18" s="136">
        <f>(G7+G9+G11+G13)</f>
        <v>14396719.050000001</v>
      </c>
    </row>
    <row r="19" spans="1:7" ht="16" thickTop="1"/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Balance Sheet5 Year Consolidate</vt:lpstr>
      <vt:lpstr>Income Stmt Year 1</vt:lpstr>
      <vt:lpstr>Income Stmt Year 2</vt:lpstr>
      <vt:lpstr>Income Stmt Year 3</vt:lpstr>
      <vt:lpstr>Income Stmt Year 4</vt:lpstr>
      <vt:lpstr>Income Stmt Year 5</vt:lpstr>
      <vt:lpstr>Retained Earnings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F. Labrozzi</dc:creator>
  <cp:lastModifiedBy>Gary F. Labrozzi</cp:lastModifiedBy>
  <dcterms:created xsi:type="dcterms:W3CDTF">2017-08-07T16:10:46Z</dcterms:created>
  <dcterms:modified xsi:type="dcterms:W3CDTF">2017-08-10T20:51:36Z</dcterms:modified>
</cp:coreProperties>
</file>